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2020\"/>
    </mc:Choice>
  </mc:AlternateContent>
  <xr:revisionPtr revIDLastSave="0" documentId="8_{8C9A65D5-335E-4168-A3B7-90C346154C11}" xr6:coauthVersionLast="45" xr6:coauthVersionMax="45" xr10:uidLastSave="{00000000-0000-0000-0000-000000000000}"/>
  <workbookProtection lockStructure="1"/>
  <bookViews>
    <workbookView showSheetTabs="0" xWindow="31935" yWindow="2160" windowWidth="21600" windowHeight="11385" xr2:uid="{69DF95C7-8DE0-4A1E-99A2-288D69A124F0}"/>
  </bookViews>
  <sheets>
    <sheet name="Overblik" sheetId="1" r:id="rId1"/>
    <sheet name="Ark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E22" i="1"/>
  <c r="D22" i="1"/>
  <c r="E24" i="1"/>
  <c r="F24" i="1"/>
  <c r="G24" i="1"/>
  <c r="H24" i="1"/>
  <c r="I24" i="1"/>
  <c r="J24" i="1"/>
  <c r="K24" i="1"/>
  <c r="L24" i="1"/>
  <c r="M24" i="1"/>
  <c r="D24" i="1"/>
  <c r="E26" i="1"/>
  <c r="F26" i="1"/>
  <c r="G26" i="1"/>
  <c r="H26" i="1"/>
  <c r="I26" i="1"/>
  <c r="J26" i="1"/>
  <c r="K26" i="1"/>
  <c r="L26" i="1"/>
  <c r="M26" i="1"/>
  <c r="D26" i="1"/>
  <c r="L57" i="1"/>
  <c r="L58" i="1"/>
  <c r="L44" i="1"/>
  <c r="L25" i="1"/>
  <c r="L11" i="1"/>
  <c r="M11" i="1"/>
  <c r="K56" i="1"/>
  <c r="C50" i="1"/>
  <c r="C51" i="1"/>
  <c r="C52" i="1"/>
  <c r="C53" i="1"/>
  <c r="C54" i="1"/>
  <c r="C55" i="1"/>
  <c r="C56" i="1"/>
  <c r="C57" i="1"/>
  <c r="C59" i="1"/>
  <c r="C41" i="1"/>
  <c r="C42" i="1"/>
  <c r="C43" i="1"/>
  <c r="C44" i="1"/>
  <c r="C16" i="1"/>
  <c r="C17" i="1"/>
  <c r="C18" i="1"/>
  <c r="C19" i="1"/>
  <c r="C20" i="1"/>
  <c r="C21" i="1"/>
  <c r="C8" i="1"/>
  <c r="C9" i="1"/>
  <c r="C10" i="1"/>
  <c r="C11" i="1"/>
  <c r="C23" i="1"/>
  <c r="C22" i="1"/>
  <c r="E44" i="1"/>
  <c r="F44" i="1"/>
  <c r="G44" i="1"/>
  <c r="H44" i="1"/>
  <c r="I44" i="1"/>
  <c r="J44" i="1"/>
  <c r="K44" i="1"/>
  <c r="M44" i="1"/>
  <c r="D44" i="1"/>
  <c r="I11" i="1"/>
  <c r="J11" i="1"/>
  <c r="K11" i="1"/>
  <c r="H25" i="1"/>
  <c r="I25" i="1"/>
  <c r="J25" i="1"/>
  <c r="K25" i="1"/>
  <c r="M25" i="1"/>
  <c r="I57" i="1"/>
  <c r="I58" i="1"/>
  <c r="J57" i="1"/>
  <c r="J58" i="1"/>
  <c r="K57" i="1"/>
  <c r="K58" i="1"/>
  <c r="M57" i="1"/>
  <c r="M58" i="1"/>
  <c r="H57" i="1"/>
  <c r="H58" i="1"/>
  <c r="H11" i="1"/>
  <c r="G57" i="1"/>
  <c r="G58" i="1"/>
  <c r="G11" i="1"/>
  <c r="G25" i="1"/>
  <c r="F57" i="1"/>
  <c r="F58" i="1"/>
  <c r="E11" i="1"/>
  <c r="F11" i="1"/>
  <c r="D11" i="1"/>
  <c r="F25" i="1"/>
  <c r="E57" i="1"/>
  <c r="E58" i="1"/>
  <c r="E25" i="1"/>
  <c r="D57" i="1"/>
  <c r="D58" i="1"/>
  <c r="D25" i="1"/>
</calcChain>
</file>

<file path=xl/sharedStrings.xml><?xml version="1.0" encoding="utf-8"?>
<sst xmlns="http://schemas.openxmlformats.org/spreadsheetml/2006/main" count="100" uniqueCount="56">
  <si>
    <t>FMS analyser 2019</t>
  </si>
  <si>
    <t>Slætgræs</t>
  </si>
  <si>
    <t>Udsæd</t>
  </si>
  <si>
    <t>Handelsgødning</t>
  </si>
  <si>
    <t>Planteværn</t>
  </si>
  <si>
    <t>Diverse</t>
  </si>
  <si>
    <t>Stykomkostninger i alt</t>
  </si>
  <si>
    <t>Areal</t>
  </si>
  <si>
    <t>Eget timeforbrug</t>
  </si>
  <si>
    <t>Stykomkostninger</t>
  </si>
  <si>
    <t>Såning</t>
  </si>
  <si>
    <t>Gødskning</t>
  </si>
  <si>
    <t>Plantebeskyttelse</t>
  </si>
  <si>
    <t>Høst</t>
  </si>
  <si>
    <t>Andet</t>
  </si>
  <si>
    <t>ha</t>
  </si>
  <si>
    <t>Vanding</t>
  </si>
  <si>
    <t>Antal slæt</t>
  </si>
  <si>
    <t>Majshelsæd</t>
  </si>
  <si>
    <t>Udbytte pr. ha</t>
  </si>
  <si>
    <t>Jordbearbejdning</t>
  </si>
  <si>
    <t>Jordleje inkl. hektarstøtte</t>
  </si>
  <si>
    <t>FEN pr. ha</t>
  </si>
  <si>
    <t>Pris foder</t>
  </si>
  <si>
    <t>kr. pr. FEN</t>
  </si>
  <si>
    <t>kr. pr. ha</t>
  </si>
  <si>
    <t xml:space="preserve">kr. pr. ha </t>
  </si>
  <si>
    <t>Maskin- og arbejdsomkostninger i alt</t>
  </si>
  <si>
    <t>timer pr. ha</t>
  </si>
  <si>
    <t>Maskin- og arbejdsomkostninger</t>
  </si>
  <si>
    <t>Radrensning og strigling</t>
  </si>
  <si>
    <t>Arne</t>
  </si>
  <si>
    <t>Bjarne</t>
  </si>
  <si>
    <t>Douwe</t>
  </si>
  <si>
    <t>Gaarsted Højgaard I/S</t>
  </si>
  <si>
    <t>Hestbækgaarden</t>
  </si>
  <si>
    <t>Jens Anton</t>
  </si>
  <si>
    <t>Knud</t>
  </si>
  <si>
    <t>Peder</t>
  </si>
  <si>
    <t>Per</t>
  </si>
  <si>
    <t>Pogager</t>
  </si>
  <si>
    <t>Maskin- og arbejdsomkostninger pr. slæt gns.</t>
  </si>
  <si>
    <t>kr. pr. slæt</t>
  </si>
  <si>
    <t>heraf skårlægning pr. slæt</t>
  </si>
  <si>
    <t>1) Egen skårlægger</t>
  </si>
  <si>
    <t>2) Økologisk produktion</t>
  </si>
  <si>
    <t>3) 100 % egne maskiner</t>
  </si>
  <si>
    <r>
      <t xml:space="preserve">10 </t>
    </r>
    <r>
      <rPr>
        <sz val="9"/>
        <color theme="1"/>
        <rFont val="Calibri"/>
        <family val="2"/>
        <scheme val="minor"/>
      </rPr>
      <t>3)</t>
    </r>
  </si>
  <si>
    <r>
      <t xml:space="preserve">8 </t>
    </r>
    <r>
      <rPr>
        <sz val="9"/>
        <color theme="1"/>
        <rFont val="Calibri"/>
        <family val="2"/>
        <scheme val="minor"/>
      </rPr>
      <t>1) 2)</t>
    </r>
  </si>
  <si>
    <r>
      <t xml:space="preserve">8 </t>
    </r>
    <r>
      <rPr>
        <sz val="9"/>
        <color theme="1"/>
        <rFont val="Calibri"/>
        <family val="2"/>
        <scheme val="minor"/>
      </rPr>
      <t xml:space="preserve"> 2)</t>
    </r>
  </si>
  <si>
    <r>
      <t xml:space="preserve">1 </t>
    </r>
    <r>
      <rPr>
        <sz val="9"/>
        <color theme="1"/>
        <rFont val="Calibri"/>
        <family val="2"/>
        <scheme val="minor"/>
      </rPr>
      <t>1)</t>
    </r>
  </si>
  <si>
    <r>
      <t xml:space="preserve">4 </t>
    </r>
    <r>
      <rPr>
        <sz val="9"/>
        <color theme="1"/>
        <rFont val="Calibri"/>
        <family val="2"/>
        <scheme val="minor"/>
      </rPr>
      <t>1)</t>
    </r>
  </si>
  <si>
    <r>
      <t xml:space="preserve">5 </t>
    </r>
    <r>
      <rPr>
        <sz val="9"/>
        <color theme="1"/>
        <rFont val="Calibri"/>
        <family val="2"/>
        <scheme val="minor"/>
      </rPr>
      <t>1)</t>
    </r>
  </si>
  <si>
    <r>
      <t xml:space="preserve">6 </t>
    </r>
    <r>
      <rPr>
        <sz val="9"/>
        <color theme="1"/>
        <rFont val="Calibri"/>
        <family val="2"/>
        <scheme val="minor"/>
      </rPr>
      <t>1)</t>
    </r>
  </si>
  <si>
    <r>
      <t xml:space="preserve">9 </t>
    </r>
    <r>
      <rPr>
        <sz val="9"/>
        <color theme="1"/>
        <rFont val="Calibri"/>
        <family val="2"/>
        <scheme val="minor"/>
      </rPr>
      <t>1)</t>
    </r>
  </si>
  <si>
    <t>Jordleje inkl. hektarstøtte og Ø-tilskud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</si>
</sst>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5" fontId="1" fillId="0" borderId="1" xfId="1" applyNumberFormat="1" applyFont="1" applyBorder="1"/>
    <xf numFmtId="165" fontId="0" fillId="0" borderId="1" xfId="1" applyNumberFormat="1" applyFont="1" applyBorder="1"/>
    <xf numFmtId="164" fontId="1" fillId="0" borderId="1" xfId="1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2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/>
    <xf numFmtId="165" fontId="3" fillId="0" borderId="1" xfId="1" applyNumberFormat="1" applyFont="1" applyFill="1" applyBorder="1"/>
    <xf numFmtId="43" fontId="1" fillId="0" borderId="1" xfId="1" applyNumberFormat="1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165" fontId="1" fillId="0" borderId="1" xfId="1" applyNumberFormat="1" applyFont="1" applyFill="1" applyBorder="1"/>
    <xf numFmtId="0" fontId="5" fillId="0" borderId="1" xfId="0" applyFont="1" applyBorder="1"/>
    <xf numFmtId="165" fontId="5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Produktionspris</a:t>
            </a:r>
            <a:br>
              <a:rPr lang="da-DK"/>
            </a:br>
            <a:r>
              <a:rPr lang="da-DK"/>
              <a:t> græs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Overblik!$D$30:$M$30</c:f>
              <c:numCache>
                <c:formatCode>General</c:formatCode>
                <c:ptCount val="10"/>
                <c:pt idx="0">
                  <c:v>0.85</c:v>
                </c:pt>
                <c:pt idx="1">
                  <c:v>1.08</c:v>
                </c:pt>
                <c:pt idx="2">
                  <c:v>1.32</c:v>
                </c:pt>
                <c:pt idx="3">
                  <c:v>0.91</c:v>
                </c:pt>
                <c:pt idx="4">
                  <c:v>1.22</c:v>
                </c:pt>
                <c:pt idx="5">
                  <c:v>0.82</c:v>
                </c:pt>
                <c:pt idx="6" formatCode="0.00">
                  <c:v>1.2</c:v>
                </c:pt>
                <c:pt idx="7">
                  <c:v>1.01</c:v>
                </c:pt>
                <c:pt idx="8">
                  <c:v>1.19</c:v>
                </c:pt>
                <c:pt idx="9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8-4CFD-9A06-C1305144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519176"/>
        <c:axId val="611516880"/>
      </c:barChart>
      <c:catAx>
        <c:axId val="611519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Bedrift</a:t>
                </a:r>
                <a:r>
                  <a:rPr lang="da-DK" baseline="0"/>
                  <a:t> nr.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1516880"/>
        <c:crosses val="autoZero"/>
        <c:auto val="1"/>
        <c:lblAlgn val="ctr"/>
        <c:lblOffset val="100"/>
        <c:noMultiLvlLbl val="0"/>
      </c:catAx>
      <c:valAx>
        <c:axId val="6115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kr. pr. FEN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151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Maskin- og</a:t>
            </a:r>
            <a:r>
              <a:rPr lang="da-DK" baseline="0"/>
              <a:t>  arbejdsomkostninger</a:t>
            </a:r>
            <a:br>
              <a:rPr lang="da-DK" baseline="0"/>
            </a:br>
            <a:r>
              <a:rPr lang="da-DK" baseline="0"/>
              <a:t>græs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Overblik!$D$24:$M$24</c:f>
              <c:numCache>
                <c:formatCode>_-* #,##0_-;\-* #,##0_-;_-* "-"??_-;_-@_-</c:formatCode>
                <c:ptCount val="10"/>
                <c:pt idx="0">
                  <c:v>6187</c:v>
                </c:pt>
                <c:pt idx="1">
                  <c:v>7391</c:v>
                </c:pt>
                <c:pt idx="2">
                  <c:v>5771</c:v>
                </c:pt>
                <c:pt idx="3">
                  <c:v>7417</c:v>
                </c:pt>
                <c:pt idx="4">
                  <c:v>6859</c:v>
                </c:pt>
                <c:pt idx="5">
                  <c:v>6023</c:v>
                </c:pt>
                <c:pt idx="6">
                  <c:v>6893</c:v>
                </c:pt>
                <c:pt idx="7">
                  <c:v>7387</c:v>
                </c:pt>
                <c:pt idx="8">
                  <c:v>7947</c:v>
                </c:pt>
                <c:pt idx="9">
                  <c:v>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4E70-843F-E0755CB54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639072"/>
        <c:axId val="625637432"/>
      </c:barChart>
      <c:catAx>
        <c:axId val="62563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Bedrift nr.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5637432"/>
        <c:crosses val="autoZero"/>
        <c:auto val="1"/>
        <c:lblAlgn val="ctr"/>
        <c:lblOffset val="100"/>
        <c:noMultiLvlLbl val="0"/>
      </c:catAx>
      <c:valAx>
        <c:axId val="62563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56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800" b="0" i="0" baseline="0">
                <a:effectLst/>
              </a:rPr>
              <a:t>Maskin- og  arbejdsomkostninger</a:t>
            </a:r>
            <a:br>
              <a:rPr lang="da-DK" sz="1800" b="0" i="0" baseline="0">
                <a:effectLst/>
              </a:rPr>
            </a:br>
            <a:r>
              <a:rPr lang="da-DK" sz="1800" b="0" i="0" baseline="0">
                <a:effectLst/>
              </a:rPr>
              <a:t>græs - fordelt på opgaver</a:t>
            </a:r>
          </a:p>
          <a:p>
            <a:pPr>
              <a:defRPr/>
            </a:pPr>
            <a:endParaRPr lang="da-D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Overblik!$B$16:$C$16</c:f>
              <c:strCache>
                <c:ptCount val="2"/>
                <c:pt idx="0">
                  <c:v>Jordbearbejdning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Overblik!$D$16:$M$16</c:f>
              <c:numCache>
                <c:formatCode>_-* #,##0_-;\-* #,##0_-;_-* "-"??_-;_-@_-</c:formatCode>
                <c:ptCount val="10"/>
                <c:pt idx="0">
                  <c:v>303</c:v>
                </c:pt>
                <c:pt idx="1">
                  <c:v>414</c:v>
                </c:pt>
                <c:pt idx="2">
                  <c:v>382</c:v>
                </c:pt>
                <c:pt idx="3">
                  <c:v>369</c:v>
                </c:pt>
                <c:pt idx="4">
                  <c:v>206</c:v>
                </c:pt>
                <c:pt idx="5">
                  <c:v>424</c:v>
                </c:pt>
                <c:pt idx="6">
                  <c:v>341</c:v>
                </c:pt>
                <c:pt idx="7">
                  <c:v>341</c:v>
                </c:pt>
                <c:pt idx="8">
                  <c:v>753</c:v>
                </c:pt>
                <c:pt idx="9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4-43C8-8279-37608110F325}"/>
            </c:ext>
          </c:extLst>
        </c:ser>
        <c:ser>
          <c:idx val="1"/>
          <c:order val="1"/>
          <c:tx>
            <c:strRef>
              <c:f>Overblik!$B$17:$C$17</c:f>
              <c:strCache>
                <c:ptCount val="2"/>
                <c:pt idx="0">
                  <c:v>Såning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Overblik!$D$17:$M$17</c:f>
              <c:numCache>
                <c:formatCode>_-* #,##0_-;\-* #,##0_-;_-* "-"??_-;_-@_-</c:formatCode>
                <c:ptCount val="10"/>
                <c:pt idx="0">
                  <c:v>26</c:v>
                </c:pt>
                <c:pt idx="1">
                  <c:v>0</c:v>
                </c:pt>
                <c:pt idx="2">
                  <c:v>133</c:v>
                </c:pt>
                <c:pt idx="3">
                  <c:v>195</c:v>
                </c:pt>
                <c:pt idx="4">
                  <c:v>71</c:v>
                </c:pt>
                <c:pt idx="5">
                  <c:v>0</c:v>
                </c:pt>
                <c:pt idx="6">
                  <c:v>54</c:v>
                </c:pt>
                <c:pt idx="7">
                  <c:v>90</c:v>
                </c:pt>
                <c:pt idx="8">
                  <c:v>106</c:v>
                </c:pt>
                <c:pt idx="9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4-43C8-8279-37608110F325}"/>
            </c:ext>
          </c:extLst>
        </c:ser>
        <c:ser>
          <c:idx val="2"/>
          <c:order val="2"/>
          <c:tx>
            <c:strRef>
              <c:f>Overblik!$B$18:$C$18</c:f>
              <c:strCache>
                <c:ptCount val="2"/>
                <c:pt idx="0">
                  <c:v>Gødskning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Overblik!$D$18:$M$18</c:f>
              <c:numCache>
                <c:formatCode>_-* #,##0_-;\-* #,##0_-;_-* "-"??_-;_-@_-</c:formatCode>
                <c:ptCount val="10"/>
                <c:pt idx="0">
                  <c:v>1709</c:v>
                </c:pt>
                <c:pt idx="1">
                  <c:v>1840</c:v>
                </c:pt>
                <c:pt idx="2">
                  <c:v>1531</c:v>
                </c:pt>
                <c:pt idx="3">
                  <c:v>1814</c:v>
                </c:pt>
                <c:pt idx="4">
                  <c:v>1291</c:v>
                </c:pt>
                <c:pt idx="5">
                  <c:v>1041</c:v>
                </c:pt>
                <c:pt idx="6">
                  <c:v>1558</c:v>
                </c:pt>
                <c:pt idx="7">
                  <c:v>2092</c:v>
                </c:pt>
                <c:pt idx="8">
                  <c:v>1858</c:v>
                </c:pt>
                <c:pt idx="9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4-43C8-8279-37608110F325}"/>
            </c:ext>
          </c:extLst>
        </c:ser>
        <c:ser>
          <c:idx val="3"/>
          <c:order val="3"/>
          <c:tx>
            <c:strRef>
              <c:f>Overblik!$B$19:$C$19</c:f>
              <c:strCache>
                <c:ptCount val="2"/>
                <c:pt idx="0">
                  <c:v>Plantebeskyttelse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Overblik!$D$19:$M$19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E4-43C8-8279-37608110F325}"/>
            </c:ext>
          </c:extLst>
        </c:ser>
        <c:ser>
          <c:idx val="4"/>
          <c:order val="4"/>
          <c:tx>
            <c:strRef>
              <c:f>Overblik!$B$20:$C$20</c:f>
              <c:strCache>
                <c:ptCount val="2"/>
                <c:pt idx="0">
                  <c:v>Vanding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Overblik!$D$20:$M$20</c:f>
              <c:numCache>
                <c:formatCode>_-* #,##0_-;\-* #,##0_-;_-* "-"??_-;_-@_-</c:formatCode>
                <c:ptCount val="10"/>
                <c:pt idx="0">
                  <c:v>1077</c:v>
                </c:pt>
                <c:pt idx="1">
                  <c:v>1037</c:v>
                </c:pt>
                <c:pt idx="2">
                  <c:v>1273</c:v>
                </c:pt>
                <c:pt idx="3">
                  <c:v>1428</c:v>
                </c:pt>
                <c:pt idx="4">
                  <c:v>587</c:v>
                </c:pt>
                <c:pt idx="5">
                  <c:v>1249</c:v>
                </c:pt>
                <c:pt idx="6">
                  <c:v>1247</c:v>
                </c:pt>
                <c:pt idx="7">
                  <c:v>1170</c:v>
                </c:pt>
                <c:pt idx="8">
                  <c:v>1791</c:v>
                </c:pt>
                <c:pt idx="9">
                  <c:v>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E4-43C8-8279-37608110F325}"/>
            </c:ext>
          </c:extLst>
        </c:ser>
        <c:ser>
          <c:idx val="5"/>
          <c:order val="5"/>
          <c:tx>
            <c:strRef>
              <c:f>Overblik!$B$21:$C$21</c:f>
              <c:strCache>
                <c:ptCount val="2"/>
                <c:pt idx="0">
                  <c:v>Høst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Overblik!$D$21:$M$21</c:f>
              <c:numCache>
                <c:formatCode>_-* #,##0_-;\-* #,##0_-;_-* "-"??_-;_-@_-</c:formatCode>
                <c:ptCount val="10"/>
                <c:pt idx="0">
                  <c:v>3054</c:v>
                </c:pt>
                <c:pt idx="1">
                  <c:v>3800</c:v>
                </c:pt>
                <c:pt idx="2">
                  <c:v>2415</c:v>
                </c:pt>
                <c:pt idx="3">
                  <c:v>3579</c:v>
                </c:pt>
                <c:pt idx="4">
                  <c:v>3973</c:v>
                </c:pt>
                <c:pt idx="5">
                  <c:v>3281</c:v>
                </c:pt>
                <c:pt idx="6">
                  <c:v>3455</c:v>
                </c:pt>
                <c:pt idx="7">
                  <c:v>3456</c:v>
                </c:pt>
                <c:pt idx="8">
                  <c:v>3373</c:v>
                </c:pt>
                <c:pt idx="9">
                  <c:v>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E4-43C8-8279-37608110F325}"/>
            </c:ext>
          </c:extLst>
        </c:ser>
        <c:ser>
          <c:idx val="6"/>
          <c:order val="6"/>
          <c:tx>
            <c:strRef>
              <c:f>Overblik!$B$23:$C$23</c:f>
              <c:strCache>
                <c:ptCount val="2"/>
                <c:pt idx="0">
                  <c:v>Andet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Overblik!$D$23:$M$23</c:f>
              <c:numCache>
                <c:formatCode>_-* #,##0_-;\-* #,##0_-;_-* "-"??_-;_-@_-</c:formatCode>
                <c:ptCount val="10"/>
                <c:pt idx="0">
                  <c:v>18</c:v>
                </c:pt>
                <c:pt idx="1">
                  <c:v>300</c:v>
                </c:pt>
                <c:pt idx="2">
                  <c:v>37</c:v>
                </c:pt>
                <c:pt idx="3">
                  <c:v>32</c:v>
                </c:pt>
                <c:pt idx="4">
                  <c:v>731</c:v>
                </c:pt>
                <c:pt idx="5">
                  <c:v>28</c:v>
                </c:pt>
                <c:pt idx="6">
                  <c:v>238</c:v>
                </c:pt>
                <c:pt idx="7">
                  <c:v>238</c:v>
                </c:pt>
                <c:pt idx="8">
                  <c:v>26</c:v>
                </c:pt>
                <c:pt idx="9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E4-43C8-8279-37608110F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517536"/>
        <c:axId val="611519832"/>
      </c:barChart>
      <c:catAx>
        <c:axId val="61151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Bedrift nr.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1519832"/>
        <c:crosses val="autoZero"/>
        <c:auto val="1"/>
        <c:lblAlgn val="ctr"/>
        <c:lblOffset val="100"/>
        <c:noMultiLvlLbl val="0"/>
      </c:catAx>
      <c:valAx>
        <c:axId val="611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15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800" b="0" i="0" baseline="0">
                <a:effectLst/>
              </a:rPr>
              <a:t>Produktionspris</a:t>
            </a:r>
            <a:br>
              <a:rPr lang="da-DK" sz="1800" b="0" i="0" baseline="0">
                <a:effectLst/>
              </a:rPr>
            </a:br>
            <a:r>
              <a:rPr lang="da-DK" sz="1800" b="0" i="0" baseline="0">
                <a:effectLst/>
              </a:rPr>
              <a:t> majshelsæd</a:t>
            </a:r>
            <a:endParaRPr lang="da-D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Overblik!$D$61:$M$61</c:f>
              <c:numCache>
                <c:formatCode>0.00</c:formatCode>
                <c:ptCount val="10"/>
                <c:pt idx="0">
                  <c:v>0.73</c:v>
                </c:pt>
                <c:pt idx="1">
                  <c:v>0.96</c:v>
                </c:pt>
                <c:pt idx="2">
                  <c:v>0.99</c:v>
                </c:pt>
                <c:pt idx="3">
                  <c:v>1.1499999999999999</c:v>
                </c:pt>
                <c:pt idx="4">
                  <c:v>1.07</c:v>
                </c:pt>
                <c:pt idx="5">
                  <c:v>0.91</c:v>
                </c:pt>
                <c:pt idx="6">
                  <c:v>0.8</c:v>
                </c:pt>
                <c:pt idx="7">
                  <c:v>1.0900000000000001</c:v>
                </c:pt>
                <c:pt idx="8">
                  <c:v>0.82</c:v>
                </c:pt>
                <c:pt idx="9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2-452C-A151-888111ADC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39448"/>
        <c:axId val="439636168"/>
      </c:barChart>
      <c:catAx>
        <c:axId val="43963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Bedrift nr.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9636168"/>
        <c:crosses val="autoZero"/>
        <c:auto val="1"/>
        <c:lblAlgn val="ctr"/>
        <c:lblOffset val="100"/>
        <c:noMultiLvlLbl val="0"/>
      </c:catAx>
      <c:valAx>
        <c:axId val="43963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</a:t>
                </a:r>
                <a:r>
                  <a:rPr lang="da-DK" baseline="0"/>
                  <a:t> FEN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963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800" b="0" i="0" baseline="0">
                <a:effectLst/>
              </a:rPr>
              <a:t>Maskin- og  arbejdsomkostninger</a:t>
            </a:r>
            <a:br>
              <a:rPr lang="da-DK" sz="1800" b="0" i="0" baseline="0">
                <a:effectLst/>
              </a:rPr>
            </a:br>
            <a:r>
              <a:rPr lang="da-DK" sz="1800" b="0" i="0" baseline="0">
                <a:effectLst/>
              </a:rPr>
              <a:t>majshelsæd</a:t>
            </a:r>
            <a:endParaRPr lang="da-D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Overblik!$D$57:$M$57</c:f>
              <c:numCache>
                <c:formatCode>_-* #,##0_-;\-* #,##0_-;_-* "-"??_-;_-@_-</c:formatCode>
                <c:ptCount val="10"/>
                <c:pt idx="0">
                  <c:v>5296</c:v>
                </c:pt>
                <c:pt idx="1">
                  <c:v>5331</c:v>
                </c:pt>
                <c:pt idx="2">
                  <c:v>4903</c:v>
                </c:pt>
                <c:pt idx="3">
                  <c:v>4984</c:v>
                </c:pt>
                <c:pt idx="4">
                  <c:v>5711</c:v>
                </c:pt>
                <c:pt idx="5">
                  <c:v>5095</c:v>
                </c:pt>
                <c:pt idx="6">
                  <c:v>4902</c:v>
                </c:pt>
                <c:pt idx="7">
                  <c:v>7570</c:v>
                </c:pt>
                <c:pt idx="8">
                  <c:v>4449</c:v>
                </c:pt>
                <c:pt idx="9">
                  <c:v>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D-4536-AF33-2B666E9B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076136"/>
        <c:axId val="444079088"/>
      </c:barChart>
      <c:catAx>
        <c:axId val="444076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Bedrift nr.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4079088"/>
        <c:crosses val="autoZero"/>
        <c:auto val="1"/>
        <c:lblAlgn val="ctr"/>
        <c:lblOffset val="100"/>
        <c:noMultiLvlLbl val="0"/>
      </c:catAx>
      <c:valAx>
        <c:axId val="44407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</a:t>
                </a:r>
                <a:r>
                  <a:rPr lang="da-DK" baseline="0"/>
                  <a:t> pr. ha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4076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800" b="0" i="0" baseline="0">
                <a:effectLst/>
              </a:rPr>
              <a:t>Maskin- og  arbejdsomkostninger</a:t>
            </a:r>
            <a:br>
              <a:rPr lang="da-DK" sz="1800" b="0" i="0" baseline="0">
                <a:effectLst/>
              </a:rPr>
            </a:br>
            <a:r>
              <a:rPr lang="da-DK" sz="1800" b="0" i="0" baseline="0">
                <a:effectLst/>
              </a:rPr>
              <a:t>majshelsæd fordelt på opgaver</a:t>
            </a:r>
            <a:endParaRPr lang="da-D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Overblik!$B$49:$C$49</c:f>
              <c:strCache>
                <c:ptCount val="2"/>
                <c:pt idx="0">
                  <c:v>Jordbearbejdning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Overblik!$D$49:$M$49</c:f>
              <c:numCache>
                <c:formatCode>_-* #,##0_-;\-* #,##0_-;_-* "-"??_-;_-@_-</c:formatCode>
                <c:ptCount val="10"/>
                <c:pt idx="0">
                  <c:v>391</c:v>
                </c:pt>
                <c:pt idx="1">
                  <c:v>1051</c:v>
                </c:pt>
                <c:pt idx="2">
                  <c:v>886</c:v>
                </c:pt>
                <c:pt idx="3">
                  <c:v>1164</c:v>
                </c:pt>
                <c:pt idx="4">
                  <c:v>1212</c:v>
                </c:pt>
                <c:pt idx="5">
                  <c:v>645</c:v>
                </c:pt>
                <c:pt idx="6">
                  <c:v>820</c:v>
                </c:pt>
                <c:pt idx="7">
                  <c:v>1565</c:v>
                </c:pt>
                <c:pt idx="8">
                  <c:v>629</c:v>
                </c:pt>
                <c:pt idx="9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3-48FB-9809-AB7ECDF9EF14}"/>
            </c:ext>
          </c:extLst>
        </c:ser>
        <c:ser>
          <c:idx val="1"/>
          <c:order val="1"/>
          <c:tx>
            <c:strRef>
              <c:f>Overblik!$B$50:$C$50</c:f>
              <c:strCache>
                <c:ptCount val="2"/>
                <c:pt idx="0">
                  <c:v>Såning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Overblik!$D$50:$M$50</c:f>
              <c:numCache>
                <c:formatCode>_-* #,##0_-;\-* #,##0_-;_-* "-"??_-;_-@_-</c:formatCode>
                <c:ptCount val="10"/>
                <c:pt idx="0">
                  <c:v>390</c:v>
                </c:pt>
                <c:pt idx="1">
                  <c:v>398</c:v>
                </c:pt>
                <c:pt idx="2">
                  <c:v>391</c:v>
                </c:pt>
                <c:pt idx="3">
                  <c:v>394</c:v>
                </c:pt>
                <c:pt idx="4">
                  <c:v>414</c:v>
                </c:pt>
                <c:pt idx="5">
                  <c:v>365</c:v>
                </c:pt>
                <c:pt idx="6">
                  <c:v>380</c:v>
                </c:pt>
                <c:pt idx="7">
                  <c:v>400</c:v>
                </c:pt>
                <c:pt idx="8">
                  <c:v>450</c:v>
                </c:pt>
                <c:pt idx="9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3-48FB-9809-AB7ECDF9EF14}"/>
            </c:ext>
          </c:extLst>
        </c:ser>
        <c:ser>
          <c:idx val="2"/>
          <c:order val="2"/>
          <c:tx>
            <c:strRef>
              <c:f>Overblik!$B$51:$C$51</c:f>
              <c:strCache>
                <c:ptCount val="2"/>
                <c:pt idx="0">
                  <c:v>Gødskning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Overblik!$D$51:$M$51</c:f>
              <c:numCache>
                <c:formatCode>_-* #,##0_-;\-* #,##0_-;_-* "-"??_-;_-@_-</c:formatCode>
                <c:ptCount val="10"/>
                <c:pt idx="0">
                  <c:v>1212</c:v>
                </c:pt>
                <c:pt idx="1">
                  <c:v>1279</c:v>
                </c:pt>
                <c:pt idx="2">
                  <c:v>891</c:v>
                </c:pt>
                <c:pt idx="3">
                  <c:v>1000</c:v>
                </c:pt>
                <c:pt idx="4">
                  <c:v>1317</c:v>
                </c:pt>
                <c:pt idx="5">
                  <c:v>881</c:v>
                </c:pt>
                <c:pt idx="6">
                  <c:v>1383</c:v>
                </c:pt>
                <c:pt idx="7">
                  <c:v>797</c:v>
                </c:pt>
                <c:pt idx="8">
                  <c:v>874</c:v>
                </c:pt>
                <c:pt idx="9">
                  <c:v>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3-48FB-9809-AB7ECDF9EF14}"/>
            </c:ext>
          </c:extLst>
        </c:ser>
        <c:ser>
          <c:idx val="3"/>
          <c:order val="3"/>
          <c:tx>
            <c:strRef>
              <c:f>Overblik!$B$52:$C$52</c:f>
              <c:strCache>
                <c:ptCount val="2"/>
                <c:pt idx="0">
                  <c:v>Plantebeskyttelse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Overblik!$D$52:$M$52</c:f>
              <c:numCache>
                <c:formatCode>_-* #,##0_-;\-* #,##0_-;_-* "-"??_-;_-@_-</c:formatCode>
                <c:ptCount val="10"/>
                <c:pt idx="0">
                  <c:v>298</c:v>
                </c:pt>
                <c:pt idx="1">
                  <c:v>247</c:v>
                </c:pt>
                <c:pt idx="2">
                  <c:v>602</c:v>
                </c:pt>
                <c:pt idx="3">
                  <c:v>254</c:v>
                </c:pt>
                <c:pt idx="4">
                  <c:v>165</c:v>
                </c:pt>
                <c:pt idx="5">
                  <c:v>351</c:v>
                </c:pt>
                <c:pt idx="6">
                  <c:v>111</c:v>
                </c:pt>
                <c:pt idx="7">
                  <c:v>0</c:v>
                </c:pt>
                <c:pt idx="8">
                  <c:v>244</c:v>
                </c:pt>
                <c:pt idx="9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D3-48FB-9809-AB7ECDF9EF14}"/>
            </c:ext>
          </c:extLst>
        </c:ser>
        <c:ser>
          <c:idx val="4"/>
          <c:order val="4"/>
          <c:tx>
            <c:strRef>
              <c:f>Overblik!$B$53:$C$53</c:f>
              <c:strCache>
                <c:ptCount val="2"/>
                <c:pt idx="0">
                  <c:v>Radrensning og strigling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Overblik!$D$53:$M$53</c:f>
              <c:numCache>
                <c:formatCode>_-* #,##0_-;\-* #,##0_-;_-* "-"??_-;_-@_-</c:formatCode>
                <c:ptCount val="10"/>
                <c:pt idx="0">
                  <c:v>272</c:v>
                </c:pt>
                <c:pt idx="1">
                  <c:v>84</c:v>
                </c:pt>
                <c:pt idx="2">
                  <c:v>308</c:v>
                </c:pt>
                <c:pt idx="3">
                  <c:v>248</c:v>
                </c:pt>
                <c:pt idx="4">
                  <c:v>328</c:v>
                </c:pt>
                <c:pt idx="5">
                  <c:v>332</c:v>
                </c:pt>
                <c:pt idx="6">
                  <c:v>0</c:v>
                </c:pt>
                <c:pt idx="7">
                  <c:v>1411</c:v>
                </c:pt>
                <c:pt idx="8">
                  <c:v>283</c:v>
                </c:pt>
                <c:pt idx="9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D3-48FB-9809-AB7ECDF9EF14}"/>
            </c:ext>
          </c:extLst>
        </c:ser>
        <c:ser>
          <c:idx val="5"/>
          <c:order val="5"/>
          <c:tx>
            <c:strRef>
              <c:f>Overblik!$B$54:$C$54</c:f>
              <c:strCache>
                <c:ptCount val="2"/>
                <c:pt idx="0">
                  <c:v>Vanding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Overblik!$D$54:$M$54</c:f>
              <c:numCache>
                <c:formatCode>_-* #,##0_-;\-* #,##0_-;_-* "-"??_-;_-@_-</c:formatCode>
                <c:ptCount val="10"/>
                <c:pt idx="0">
                  <c:v>775</c:v>
                </c:pt>
                <c:pt idx="1">
                  <c:v>454</c:v>
                </c:pt>
                <c:pt idx="2">
                  <c:v>0</c:v>
                </c:pt>
                <c:pt idx="3">
                  <c:v>357</c:v>
                </c:pt>
                <c:pt idx="5">
                  <c:v>499</c:v>
                </c:pt>
                <c:pt idx="6">
                  <c:v>499</c:v>
                </c:pt>
                <c:pt idx="7">
                  <c:v>877</c:v>
                </c:pt>
                <c:pt idx="8">
                  <c:v>0</c:v>
                </c:pt>
                <c:pt idx="9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D3-48FB-9809-AB7ECDF9EF14}"/>
            </c:ext>
          </c:extLst>
        </c:ser>
        <c:ser>
          <c:idx val="6"/>
          <c:order val="6"/>
          <c:tx>
            <c:strRef>
              <c:f>Overblik!$B$55:$C$55</c:f>
              <c:strCache>
                <c:ptCount val="2"/>
                <c:pt idx="0">
                  <c:v>Høst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Overblik!$D$55:$M$55</c:f>
              <c:numCache>
                <c:formatCode>_-* #,##0_-;\-* #,##0_-;_-* "-"??_-;_-@_-</c:formatCode>
                <c:ptCount val="10"/>
                <c:pt idx="0">
                  <c:v>1940</c:v>
                </c:pt>
                <c:pt idx="1">
                  <c:v>1518</c:v>
                </c:pt>
                <c:pt idx="2">
                  <c:v>1788</c:v>
                </c:pt>
                <c:pt idx="3">
                  <c:v>1535</c:v>
                </c:pt>
                <c:pt idx="4">
                  <c:v>1544</c:v>
                </c:pt>
                <c:pt idx="5">
                  <c:v>1994</c:v>
                </c:pt>
                <c:pt idx="6">
                  <c:v>1471</c:v>
                </c:pt>
                <c:pt idx="7">
                  <c:v>1696</c:v>
                </c:pt>
                <c:pt idx="8">
                  <c:v>1943</c:v>
                </c:pt>
                <c:pt idx="9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D3-48FB-9809-AB7ECDF9EF14}"/>
            </c:ext>
          </c:extLst>
        </c:ser>
        <c:ser>
          <c:idx val="7"/>
          <c:order val="7"/>
          <c:tx>
            <c:strRef>
              <c:f>Overblik!$B$56:$C$56</c:f>
              <c:strCache>
                <c:ptCount val="2"/>
                <c:pt idx="0">
                  <c:v>Andet</c:v>
                </c:pt>
                <c:pt idx="1">
                  <c:v>kr. pr. ha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Overblik!$D$56:$M$56</c:f>
              <c:numCache>
                <c:formatCode>_-* #,##0_-;\-* #,##0_-;_-* "-"??_-;_-@_-</c:formatCode>
                <c:ptCount val="10"/>
                <c:pt idx="0">
                  <c:v>18</c:v>
                </c:pt>
                <c:pt idx="1">
                  <c:v>300</c:v>
                </c:pt>
                <c:pt idx="2">
                  <c:v>37</c:v>
                </c:pt>
                <c:pt idx="3">
                  <c:v>32</c:v>
                </c:pt>
                <c:pt idx="4">
                  <c:v>731</c:v>
                </c:pt>
                <c:pt idx="5">
                  <c:v>28</c:v>
                </c:pt>
                <c:pt idx="6">
                  <c:v>238</c:v>
                </c:pt>
                <c:pt idx="7">
                  <c:v>824</c:v>
                </c:pt>
                <c:pt idx="8">
                  <c:v>26</c:v>
                </c:pt>
                <c:pt idx="9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D3-48FB-9809-AB7ECDF9E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3621264"/>
        <c:axId val="653613392"/>
      </c:barChart>
      <c:catAx>
        <c:axId val="65362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Bedrift nr.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3613392"/>
        <c:crosses val="autoZero"/>
        <c:auto val="1"/>
        <c:lblAlgn val="ctr"/>
        <c:lblOffset val="100"/>
        <c:noMultiLvlLbl val="0"/>
      </c:catAx>
      <c:valAx>
        <c:axId val="65361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5362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193352</xdr:colOff>
      <xdr:row>3</xdr:row>
      <xdr:rowOff>80818</xdr:rowOff>
    </xdr:from>
    <xdr:to>
      <xdr:col>22</xdr:col>
      <xdr:colOff>253999</xdr:colOff>
      <xdr:row>12</xdr:row>
      <xdr:rowOff>201911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501DF6-C445-419E-89D1-20980E7D9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210670</xdr:colOff>
      <xdr:row>13</xdr:row>
      <xdr:rowOff>127001</xdr:rowOff>
    </xdr:from>
    <xdr:to>
      <xdr:col>22</xdr:col>
      <xdr:colOff>311727</xdr:colOff>
      <xdr:row>26</xdr:row>
      <xdr:rowOff>197224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FB1379F-7E52-445F-B730-608C2BD57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174813</xdr:colOff>
      <xdr:row>27</xdr:row>
      <xdr:rowOff>53789</xdr:rowOff>
    </xdr:from>
    <xdr:to>
      <xdr:col>22</xdr:col>
      <xdr:colOff>322731</xdr:colOff>
      <xdr:row>45</xdr:row>
      <xdr:rowOff>8964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ADD9908-E845-4123-80F6-AF634571F9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264459</xdr:colOff>
      <xdr:row>46</xdr:row>
      <xdr:rowOff>143436</xdr:rowOff>
    </xdr:from>
    <xdr:to>
      <xdr:col>22</xdr:col>
      <xdr:colOff>323272</xdr:colOff>
      <xdr:row>57</xdr:row>
      <xdr:rowOff>46182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8363B0D-89B4-4CFC-AD2A-C7607A744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282388</xdr:colOff>
      <xdr:row>57</xdr:row>
      <xdr:rowOff>161365</xdr:rowOff>
    </xdr:from>
    <xdr:to>
      <xdr:col>22</xdr:col>
      <xdr:colOff>357909</xdr:colOff>
      <xdr:row>71</xdr:row>
      <xdr:rowOff>46181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874E273-567F-42AF-A7E3-56F8266EB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338979</xdr:colOff>
      <xdr:row>72</xdr:row>
      <xdr:rowOff>2</xdr:rowOff>
    </xdr:from>
    <xdr:to>
      <xdr:col>22</xdr:col>
      <xdr:colOff>450273</xdr:colOff>
      <xdr:row>93</xdr:row>
      <xdr:rowOff>69273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E083A17-57F0-4610-8857-0E0E11C8F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207581</xdr:colOff>
      <xdr:row>0</xdr:row>
      <xdr:rowOff>113460</xdr:rowOff>
    </xdr:from>
    <xdr:to>
      <xdr:col>4</xdr:col>
      <xdr:colOff>17317</xdr:colOff>
      <xdr:row>0</xdr:row>
      <xdr:rowOff>2199409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BA67A664-0196-471B-8BCE-0279F70BB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81" y="113460"/>
          <a:ext cx="5957691" cy="2085949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190499</xdr:colOff>
      <xdr:row>0</xdr:row>
      <xdr:rowOff>454124</xdr:rowOff>
    </xdr:from>
    <xdr:to>
      <xdr:col>24</xdr:col>
      <xdr:colOff>26196</xdr:colOff>
      <xdr:row>0</xdr:row>
      <xdr:rowOff>1766455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0509413F-64F0-4ED9-B8AB-D4325AB6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454" y="454124"/>
          <a:ext cx="10815424" cy="131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8CE4-906B-48EA-AA46-DCCE323AA4AB}">
  <dimension ref="B1:M63"/>
  <sheetViews>
    <sheetView showGridLines="0" tabSelected="1" zoomScale="55" zoomScaleNormal="55" workbookViewId="0">
      <selection activeCell="B5" sqref="B5"/>
    </sheetView>
  </sheetViews>
  <sheetFormatPr defaultRowHeight="15" x14ac:dyDescent="0.25"/>
  <cols>
    <col min="1" max="1" width="5.42578125" customWidth="1"/>
    <col min="2" max="2" width="57.28515625" customWidth="1"/>
    <col min="3" max="3" width="16" customWidth="1"/>
    <col min="4" max="4" width="13.28515625" bestFit="1" customWidth="1"/>
    <col min="5" max="5" width="12.5703125" customWidth="1"/>
    <col min="6" max="6" width="12.42578125" customWidth="1"/>
    <col min="7" max="8" width="13.28515625" bestFit="1" customWidth="1"/>
    <col min="9" max="9" width="13.28515625" customWidth="1"/>
    <col min="10" max="10" width="13.140625" customWidth="1"/>
    <col min="11" max="11" width="12.140625" customWidth="1"/>
    <col min="12" max="12" width="11.5703125" customWidth="1"/>
    <col min="13" max="13" width="14.28515625" customWidth="1"/>
  </cols>
  <sheetData>
    <row r="1" spans="2:13" ht="198" customHeight="1" x14ac:dyDescent="0.25"/>
    <row r="2" spans="2:13" ht="21" x14ac:dyDescent="0.35">
      <c r="B2" s="1" t="s">
        <v>0</v>
      </c>
      <c r="C2" s="1"/>
      <c r="D2" s="1"/>
      <c r="E2" s="21" t="s">
        <v>1</v>
      </c>
      <c r="F2" s="21"/>
    </row>
    <row r="3" spans="2:13" ht="21" hidden="1" x14ac:dyDescent="0.35">
      <c r="B3" s="1"/>
      <c r="C3" s="1"/>
      <c r="D3" s="14" t="s">
        <v>31</v>
      </c>
      <c r="E3" s="15" t="s">
        <v>32</v>
      </c>
      <c r="F3" s="15" t="s">
        <v>33</v>
      </c>
      <c r="G3" s="14" t="s">
        <v>38</v>
      </c>
      <c r="H3" s="14" t="s">
        <v>40</v>
      </c>
      <c r="I3" t="s">
        <v>36</v>
      </c>
      <c r="J3" t="s">
        <v>37</v>
      </c>
      <c r="K3" t="s">
        <v>39</v>
      </c>
      <c r="L3" t="s">
        <v>35</v>
      </c>
      <c r="M3" t="s">
        <v>34</v>
      </c>
    </row>
    <row r="4" spans="2:13" ht="21" x14ac:dyDescent="0.35">
      <c r="B4" s="1"/>
      <c r="C4" s="1"/>
      <c r="D4" s="1"/>
      <c r="E4" s="1"/>
    </row>
    <row r="5" spans="2:13" ht="21" x14ac:dyDescent="0.35">
      <c r="B5" s="2"/>
      <c r="C5" s="2"/>
      <c r="D5" s="19" t="s">
        <v>50</v>
      </c>
      <c r="E5" s="19">
        <v>2</v>
      </c>
      <c r="F5" s="19">
        <v>3</v>
      </c>
      <c r="G5" s="19" t="s">
        <v>51</v>
      </c>
      <c r="H5" s="19" t="s">
        <v>52</v>
      </c>
      <c r="I5" s="19" t="s">
        <v>53</v>
      </c>
      <c r="J5" s="19">
        <v>7</v>
      </c>
      <c r="K5" s="19" t="s">
        <v>48</v>
      </c>
      <c r="L5" s="19" t="s">
        <v>54</v>
      </c>
      <c r="M5" s="19" t="s">
        <v>47</v>
      </c>
    </row>
    <row r="6" spans="2:13" ht="21" x14ac:dyDescent="0.35">
      <c r="B6" s="7" t="s">
        <v>9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</row>
    <row r="7" spans="2:13" ht="21" x14ac:dyDescent="0.35">
      <c r="B7" s="2" t="s">
        <v>2</v>
      </c>
      <c r="C7" s="2" t="s">
        <v>26</v>
      </c>
      <c r="D7" s="4">
        <v>330</v>
      </c>
      <c r="E7" s="4">
        <v>318</v>
      </c>
      <c r="F7" s="4">
        <v>467</v>
      </c>
      <c r="G7" s="4">
        <v>585</v>
      </c>
      <c r="H7" s="4">
        <v>315</v>
      </c>
      <c r="I7" s="4">
        <v>305</v>
      </c>
      <c r="J7" s="4">
        <v>255</v>
      </c>
      <c r="K7" s="4">
        <v>862</v>
      </c>
      <c r="L7" s="4">
        <v>390</v>
      </c>
      <c r="M7" s="4">
        <v>350</v>
      </c>
    </row>
    <row r="8" spans="2:13" ht="21" x14ac:dyDescent="0.35">
      <c r="B8" s="2" t="s">
        <v>3</v>
      </c>
      <c r="C8" s="2" t="str">
        <f>C7</f>
        <v xml:space="preserve">kr. pr. ha </v>
      </c>
      <c r="D8" s="4">
        <v>1425</v>
      </c>
      <c r="E8" s="4">
        <v>2759</v>
      </c>
      <c r="F8" s="4">
        <v>701</v>
      </c>
      <c r="G8" s="4">
        <v>754</v>
      </c>
      <c r="H8" s="4">
        <v>1400</v>
      </c>
      <c r="I8" s="4">
        <v>2097</v>
      </c>
      <c r="J8" s="4">
        <v>2035</v>
      </c>
      <c r="K8" s="4">
        <v>397</v>
      </c>
      <c r="L8" s="4">
        <v>1555</v>
      </c>
      <c r="M8" s="4">
        <v>957</v>
      </c>
    </row>
    <row r="9" spans="2:13" ht="21" x14ac:dyDescent="0.35">
      <c r="B9" s="2" t="s">
        <v>4</v>
      </c>
      <c r="C9" s="2" t="str">
        <f t="shared" ref="C9:C11" si="0">C8</f>
        <v xml:space="preserve">kr. pr. ha </v>
      </c>
      <c r="D9" s="4"/>
      <c r="E9" s="4"/>
      <c r="F9" s="4"/>
      <c r="G9" s="5"/>
      <c r="H9" s="4">
        <v>25</v>
      </c>
      <c r="I9" s="4"/>
      <c r="J9" s="4">
        <v>0</v>
      </c>
      <c r="K9" s="4">
        <v>0</v>
      </c>
      <c r="L9" s="4">
        <v>200</v>
      </c>
      <c r="M9" s="4"/>
    </row>
    <row r="10" spans="2:13" ht="21" x14ac:dyDescent="0.35">
      <c r="B10" s="2" t="s">
        <v>5</v>
      </c>
      <c r="C10" s="2" t="str">
        <f t="shared" si="0"/>
        <v xml:space="preserve">kr. pr. ha </v>
      </c>
      <c r="D10" s="4">
        <v>231</v>
      </c>
      <c r="E10" s="4">
        <v>293</v>
      </c>
      <c r="F10" s="4">
        <v>165</v>
      </c>
      <c r="G10" s="4">
        <v>448</v>
      </c>
      <c r="H10" s="4">
        <v>307</v>
      </c>
      <c r="I10" s="4">
        <v>570</v>
      </c>
      <c r="J10" s="4">
        <v>278</v>
      </c>
      <c r="K10" s="4">
        <v>475</v>
      </c>
      <c r="L10" s="4">
        <v>274</v>
      </c>
      <c r="M10" s="4">
        <v>215</v>
      </c>
    </row>
    <row r="11" spans="2:13" ht="21" x14ac:dyDescent="0.35">
      <c r="B11" s="7" t="s">
        <v>6</v>
      </c>
      <c r="C11" s="7" t="str">
        <f t="shared" si="0"/>
        <v xml:space="preserve">kr. pr. ha </v>
      </c>
      <c r="D11" s="8">
        <f>SUM(D7:D10)</f>
        <v>1986</v>
      </c>
      <c r="E11" s="8">
        <f t="shared" ref="E11:M11" si="1">SUM(E7:E10)</f>
        <v>3370</v>
      </c>
      <c r="F11" s="8">
        <f t="shared" si="1"/>
        <v>1333</v>
      </c>
      <c r="G11" s="8">
        <f t="shared" si="1"/>
        <v>1787</v>
      </c>
      <c r="H11" s="8">
        <f t="shared" si="1"/>
        <v>2047</v>
      </c>
      <c r="I11" s="8">
        <f t="shared" si="1"/>
        <v>2972</v>
      </c>
      <c r="J11" s="8">
        <f t="shared" si="1"/>
        <v>2568</v>
      </c>
      <c r="K11" s="8">
        <f t="shared" si="1"/>
        <v>1734</v>
      </c>
      <c r="L11" s="8">
        <f t="shared" si="1"/>
        <v>2419</v>
      </c>
      <c r="M11" s="8">
        <f t="shared" si="1"/>
        <v>1522</v>
      </c>
    </row>
    <row r="12" spans="2:13" ht="21" x14ac:dyDescent="0.35">
      <c r="B12" s="2" t="s">
        <v>7</v>
      </c>
      <c r="C12" s="2" t="s">
        <v>15</v>
      </c>
      <c r="D12" s="4">
        <v>69.900000000000006</v>
      </c>
      <c r="E12" s="4">
        <v>43.3</v>
      </c>
      <c r="F12" s="4">
        <v>27.3</v>
      </c>
      <c r="G12" s="4">
        <v>46.7</v>
      </c>
      <c r="H12" s="4">
        <v>83.4</v>
      </c>
      <c r="I12" s="4">
        <v>40.6</v>
      </c>
      <c r="J12" s="4">
        <v>59.5</v>
      </c>
      <c r="K12" s="4">
        <v>49.8</v>
      </c>
      <c r="L12" s="4">
        <v>123.7</v>
      </c>
      <c r="M12" s="4">
        <v>154</v>
      </c>
    </row>
    <row r="13" spans="2:13" ht="21" x14ac:dyDescent="0.35">
      <c r="B13" s="2" t="s">
        <v>8</v>
      </c>
      <c r="C13" s="2" t="s">
        <v>28</v>
      </c>
      <c r="D13" s="6">
        <v>1.6</v>
      </c>
      <c r="E13" s="6">
        <v>1.8</v>
      </c>
      <c r="F13" s="6">
        <v>0.6</v>
      </c>
      <c r="G13" s="6">
        <v>4.3</v>
      </c>
      <c r="H13" s="6">
        <v>5.0999999999999996</v>
      </c>
      <c r="I13" s="6">
        <v>5.2</v>
      </c>
      <c r="J13" s="6">
        <v>2.8</v>
      </c>
      <c r="K13" s="6">
        <v>6.2</v>
      </c>
      <c r="L13" s="6">
        <v>3.9</v>
      </c>
      <c r="M13" s="6">
        <v>11.3</v>
      </c>
    </row>
    <row r="14" spans="2:13" ht="21" x14ac:dyDescent="0.3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2:13" ht="21" x14ac:dyDescent="0.35">
      <c r="B15" s="7" t="s">
        <v>29</v>
      </c>
      <c r="C15" s="2"/>
      <c r="D15" s="4"/>
      <c r="E15" s="4"/>
      <c r="F15" s="4"/>
      <c r="G15" s="5"/>
      <c r="H15" s="5"/>
      <c r="I15" s="4"/>
      <c r="J15" s="4"/>
      <c r="K15" s="4"/>
      <c r="L15" s="4"/>
      <c r="M15" s="5"/>
    </row>
    <row r="16" spans="2:13" ht="21" x14ac:dyDescent="0.35">
      <c r="B16" s="2" t="s">
        <v>20</v>
      </c>
      <c r="C16" s="2" t="str">
        <f>C7</f>
        <v xml:space="preserve">kr. pr. ha </v>
      </c>
      <c r="D16" s="4">
        <v>303</v>
      </c>
      <c r="E16" s="4">
        <v>414</v>
      </c>
      <c r="F16" s="4">
        <v>382</v>
      </c>
      <c r="G16" s="4">
        <v>369</v>
      </c>
      <c r="H16" s="4">
        <v>206</v>
      </c>
      <c r="I16" s="4">
        <v>424</v>
      </c>
      <c r="J16" s="4">
        <v>341</v>
      </c>
      <c r="K16" s="4">
        <v>341</v>
      </c>
      <c r="L16" s="4">
        <v>753</v>
      </c>
      <c r="M16" s="4">
        <v>310</v>
      </c>
    </row>
    <row r="17" spans="2:13" ht="21" x14ac:dyDescent="0.35">
      <c r="B17" s="2" t="s">
        <v>10</v>
      </c>
      <c r="C17" s="2" t="str">
        <f>C16</f>
        <v xml:space="preserve">kr. pr. ha </v>
      </c>
      <c r="D17" s="4">
        <v>26</v>
      </c>
      <c r="E17" s="4">
        <v>0</v>
      </c>
      <c r="F17" s="4">
        <v>133</v>
      </c>
      <c r="G17" s="4">
        <v>195</v>
      </c>
      <c r="H17" s="4">
        <v>71</v>
      </c>
      <c r="I17" s="4">
        <v>0</v>
      </c>
      <c r="J17" s="4">
        <v>54</v>
      </c>
      <c r="K17" s="4">
        <v>90</v>
      </c>
      <c r="L17" s="4">
        <v>106</v>
      </c>
      <c r="M17" s="4">
        <v>132</v>
      </c>
    </row>
    <row r="18" spans="2:13" ht="21" x14ac:dyDescent="0.35">
      <c r="B18" s="2" t="s">
        <v>11</v>
      </c>
      <c r="C18" s="2" t="str">
        <f t="shared" ref="C18:C22" si="2">C17</f>
        <v xml:space="preserve">kr. pr. ha </v>
      </c>
      <c r="D18" s="4">
        <v>1709</v>
      </c>
      <c r="E18" s="4">
        <v>1840</v>
      </c>
      <c r="F18" s="4">
        <v>1531</v>
      </c>
      <c r="G18" s="4">
        <v>1814</v>
      </c>
      <c r="H18" s="4">
        <v>1291</v>
      </c>
      <c r="I18" s="4">
        <v>1041</v>
      </c>
      <c r="J18" s="4">
        <v>1558</v>
      </c>
      <c r="K18" s="4">
        <v>2092</v>
      </c>
      <c r="L18" s="4">
        <v>1858</v>
      </c>
      <c r="M18" s="4">
        <v>1103</v>
      </c>
    </row>
    <row r="19" spans="2:13" ht="21" x14ac:dyDescent="0.35">
      <c r="B19" s="2" t="s">
        <v>12</v>
      </c>
      <c r="C19" s="2" t="str">
        <f t="shared" si="2"/>
        <v xml:space="preserve">kr. pr. ha </v>
      </c>
      <c r="D19" s="4">
        <v>0</v>
      </c>
      <c r="E19" s="4">
        <v>0</v>
      </c>
      <c r="F19" s="4">
        <v>0</v>
      </c>
      <c r="G19" s="5">
        <v>0</v>
      </c>
      <c r="H19" s="5">
        <v>0</v>
      </c>
      <c r="I19" s="4">
        <v>0</v>
      </c>
      <c r="J19" s="4">
        <v>0</v>
      </c>
      <c r="K19" s="4">
        <v>0</v>
      </c>
      <c r="L19" s="4">
        <v>40</v>
      </c>
      <c r="M19" s="4"/>
    </row>
    <row r="20" spans="2:13" ht="21" x14ac:dyDescent="0.35">
      <c r="B20" s="2" t="s">
        <v>16</v>
      </c>
      <c r="C20" s="2" t="str">
        <f t="shared" si="2"/>
        <v xml:space="preserve">kr. pr. ha </v>
      </c>
      <c r="D20" s="4">
        <v>1077</v>
      </c>
      <c r="E20" s="4">
        <v>1037</v>
      </c>
      <c r="F20" s="4">
        <v>1273</v>
      </c>
      <c r="G20" s="4">
        <v>1428</v>
      </c>
      <c r="H20" s="4">
        <v>587</v>
      </c>
      <c r="I20" s="4">
        <v>1249</v>
      </c>
      <c r="J20" s="4">
        <v>1247</v>
      </c>
      <c r="K20" s="4">
        <v>1170</v>
      </c>
      <c r="L20" s="4">
        <v>1791</v>
      </c>
      <c r="M20" s="4">
        <v>2355</v>
      </c>
    </row>
    <row r="21" spans="2:13" ht="21" x14ac:dyDescent="0.35">
      <c r="B21" s="2" t="s">
        <v>13</v>
      </c>
      <c r="C21" s="2" t="str">
        <f t="shared" si="2"/>
        <v xml:space="preserve">kr. pr. ha </v>
      </c>
      <c r="D21" s="4">
        <v>3054</v>
      </c>
      <c r="E21" s="4">
        <v>3800</v>
      </c>
      <c r="F21" s="4">
        <v>2415</v>
      </c>
      <c r="G21" s="4">
        <v>3579</v>
      </c>
      <c r="H21" s="4">
        <v>3973</v>
      </c>
      <c r="I21" s="4">
        <v>3281</v>
      </c>
      <c r="J21" s="4">
        <v>3455</v>
      </c>
      <c r="K21" s="4">
        <v>3456</v>
      </c>
      <c r="L21" s="4">
        <v>3373</v>
      </c>
      <c r="M21" s="4">
        <v>5301</v>
      </c>
    </row>
    <row r="22" spans="2:13" ht="18.75" x14ac:dyDescent="0.3">
      <c r="B22" s="17" t="s">
        <v>43</v>
      </c>
      <c r="C22" s="17" t="str">
        <f t="shared" si="2"/>
        <v xml:space="preserve">kr. pr. ha </v>
      </c>
      <c r="D22" s="18">
        <f>D34/D28</f>
        <v>184</v>
      </c>
      <c r="E22" s="18">
        <f>E34/E28</f>
        <v>235</v>
      </c>
      <c r="F22" s="18">
        <f t="shared" ref="F22:M22" si="3">F34/F28</f>
        <v>237</v>
      </c>
      <c r="G22" s="18">
        <f t="shared" si="3"/>
        <v>281.75</v>
      </c>
      <c r="H22" s="18">
        <f t="shared" si="3"/>
        <v>260.5</v>
      </c>
      <c r="I22" s="18">
        <f t="shared" si="3"/>
        <v>183</v>
      </c>
      <c r="J22" s="18">
        <f t="shared" si="3"/>
        <v>188.2</v>
      </c>
      <c r="K22" s="18">
        <f t="shared" si="3"/>
        <v>170.44444444444446</v>
      </c>
      <c r="L22" s="18">
        <f t="shared" si="3"/>
        <v>128.6</v>
      </c>
      <c r="M22" s="18">
        <f t="shared" si="3"/>
        <v>156.66666666666666</v>
      </c>
    </row>
    <row r="23" spans="2:13" ht="21" x14ac:dyDescent="0.35">
      <c r="B23" s="2" t="s">
        <v>14</v>
      </c>
      <c r="C23" s="2" t="str">
        <f>C21</f>
        <v xml:space="preserve">kr. pr. ha </v>
      </c>
      <c r="D23" s="4">
        <v>18</v>
      </c>
      <c r="E23" s="4">
        <v>300</v>
      </c>
      <c r="F23" s="4">
        <v>37</v>
      </c>
      <c r="G23" s="4">
        <v>32</v>
      </c>
      <c r="H23" s="4">
        <v>731</v>
      </c>
      <c r="I23" s="4">
        <v>28</v>
      </c>
      <c r="J23" s="4">
        <v>238</v>
      </c>
      <c r="K23" s="4">
        <v>238</v>
      </c>
      <c r="L23" s="4">
        <v>26</v>
      </c>
      <c r="M23" s="4">
        <v>211</v>
      </c>
    </row>
    <row r="24" spans="2:13" ht="21" x14ac:dyDescent="0.35">
      <c r="B24" s="11" t="s">
        <v>27</v>
      </c>
      <c r="C24" s="11" t="s">
        <v>26</v>
      </c>
      <c r="D24" s="12">
        <f>SUM(D16:D23)-D22</f>
        <v>6187</v>
      </c>
      <c r="E24" s="12">
        <f t="shared" ref="E24:M24" si="4">SUM(E16:E23)-E22</f>
        <v>7391</v>
      </c>
      <c r="F24" s="12">
        <f t="shared" si="4"/>
        <v>5771</v>
      </c>
      <c r="G24" s="12">
        <f t="shared" si="4"/>
        <v>7417</v>
      </c>
      <c r="H24" s="12">
        <f t="shared" si="4"/>
        <v>6859</v>
      </c>
      <c r="I24" s="12">
        <f t="shared" si="4"/>
        <v>6023</v>
      </c>
      <c r="J24" s="12">
        <f t="shared" si="4"/>
        <v>6893</v>
      </c>
      <c r="K24" s="12">
        <f t="shared" si="4"/>
        <v>7387</v>
      </c>
      <c r="L24" s="12">
        <f t="shared" si="4"/>
        <v>7947</v>
      </c>
      <c r="M24" s="12">
        <f t="shared" si="4"/>
        <v>9412</v>
      </c>
    </row>
    <row r="25" spans="2:13" ht="21" x14ac:dyDescent="0.35">
      <c r="B25" s="2" t="s">
        <v>29</v>
      </c>
      <c r="C25" s="2" t="s">
        <v>24</v>
      </c>
      <c r="D25" s="13">
        <f>D24/D29</f>
        <v>0.64454630690696946</v>
      </c>
      <c r="E25" s="13">
        <f t="shared" ref="E25:M25" si="5">E24/E29</f>
        <v>0.67763821399101498</v>
      </c>
      <c r="F25" s="13">
        <f t="shared" si="5"/>
        <v>1.0176335743255158</v>
      </c>
      <c r="G25" s="13">
        <f t="shared" si="5"/>
        <v>0.6355612682090831</v>
      </c>
      <c r="H25" s="13">
        <f t="shared" si="5"/>
        <v>0.7679991042436457</v>
      </c>
      <c r="I25" s="13">
        <f t="shared" si="5"/>
        <v>0.45528762567087461</v>
      </c>
      <c r="J25" s="13">
        <f t="shared" si="5"/>
        <v>0.71061855670103091</v>
      </c>
      <c r="K25" s="13">
        <f t="shared" si="5"/>
        <v>0.72343551072372936</v>
      </c>
      <c r="L25" s="13">
        <f t="shared" si="5"/>
        <v>0.91135321100917432</v>
      </c>
      <c r="M25" s="13">
        <f t="shared" si="5"/>
        <v>0.78433333333333333</v>
      </c>
    </row>
    <row r="26" spans="2:13" ht="21" x14ac:dyDescent="0.35">
      <c r="B26" s="2" t="s">
        <v>41</v>
      </c>
      <c r="C26" s="2" t="s">
        <v>42</v>
      </c>
      <c r="D26" s="16">
        <f>D21/D28</f>
        <v>763.5</v>
      </c>
      <c r="E26" s="16">
        <f t="shared" ref="E26:M26" si="6">E21/E28</f>
        <v>760</v>
      </c>
      <c r="F26" s="16">
        <f t="shared" si="6"/>
        <v>805</v>
      </c>
      <c r="G26" s="16">
        <f t="shared" si="6"/>
        <v>894.75</v>
      </c>
      <c r="H26" s="16">
        <f t="shared" si="6"/>
        <v>993.25</v>
      </c>
      <c r="I26" s="16">
        <f t="shared" si="6"/>
        <v>820.25</v>
      </c>
      <c r="J26" s="16">
        <f t="shared" si="6"/>
        <v>691</v>
      </c>
      <c r="K26" s="16">
        <f t="shared" si="6"/>
        <v>768</v>
      </c>
      <c r="L26" s="16">
        <f t="shared" si="6"/>
        <v>674.6</v>
      </c>
      <c r="M26" s="16">
        <f t="shared" si="6"/>
        <v>883.5</v>
      </c>
    </row>
    <row r="27" spans="2:13" ht="21" x14ac:dyDescent="0.35">
      <c r="B27" s="2" t="s">
        <v>55</v>
      </c>
      <c r="C27" s="2" t="s">
        <v>26</v>
      </c>
      <c r="D27" s="4">
        <v>0</v>
      </c>
      <c r="E27" s="4">
        <v>1000</v>
      </c>
      <c r="F27" s="4">
        <v>400</v>
      </c>
      <c r="G27" s="4">
        <v>1400</v>
      </c>
      <c r="H27" s="4">
        <v>0</v>
      </c>
      <c r="I27" s="4">
        <v>1800</v>
      </c>
      <c r="J27" s="4">
        <v>2175</v>
      </c>
      <c r="K27" s="4">
        <v>1225</v>
      </c>
      <c r="L27" s="4">
        <v>0</v>
      </c>
      <c r="M27" s="4">
        <v>800</v>
      </c>
    </row>
    <row r="28" spans="2:13" ht="21" x14ac:dyDescent="0.35">
      <c r="B28" s="2" t="s">
        <v>17</v>
      </c>
      <c r="C28" s="2"/>
      <c r="D28" s="4">
        <v>4</v>
      </c>
      <c r="E28" s="4">
        <v>5</v>
      </c>
      <c r="F28" s="4">
        <v>3</v>
      </c>
      <c r="G28" s="4">
        <v>4</v>
      </c>
      <c r="H28" s="4">
        <v>4</v>
      </c>
      <c r="I28" s="4">
        <v>4</v>
      </c>
      <c r="J28" s="4">
        <v>5</v>
      </c>
      <c r="K28" s="6">
        <v>4.5</v>
      </c>
      <c r="L28" s="4">
        <v>5</v>
      </c>
      <c r="M28" s="4">
        <v>6</v>
      </c>
    </row>
    <row r="29" spans="2:13" ht="21" x14ac:dyDescent="0.35">
      <c r="B29" s="7" t="s">
        <v>19</v>
      </c>
      <c r="C29" s="7" t="s">
        <v>22</v>
      </c>
      <c r="D29" s="8">
        <v>9599</v>
      </c>
      <c r="E29" s="8">
        <v>10907</v>
      </c>
      <c r="F29" s="8">
        <v>5671</v>
      </c>
      <c r="G29" s="8">
        <v>11670</v>
      </c>
      <c r="H29" s="8">
        <v>8931</v>
      </c>
      <c r="I29" s="8">
        <v>13229</v>
      </c>
      <c r="J29" s="8">
        <v>9700</v>
      </c>
      <c r="K29" s="8">
        <v>10211</v>
      </c>
      <c r="L29" s="8">
        <v>8720</v>
      </c>
      <c r="M29" s="8">
        <v>12000</v>
      </c>
    </row>
    <row r="30" spans="2:13" ht="21" x14ac:dyDescent="0.35">
      <c r="B30" s="7" t="s">
        <v>23</v>
      </c>
      <c r="C30" s="7" t="s">
        <v>24</v>
      </c>
      <c r="D30" s="7">
        <v>0.85</v>
      </c>
      <c r="E30" s="7">
        <v>1.08</v>
      </c>
      <c r="F30" s="7">
        <v>1.32</v>
      </c>
      <c r="G30" s="7">
        <v>0.91</v>
      </c>
      <c r="H30" s="7">
        <v>1.22</v>
      </c>
      <c r="I30" s="7">
        <v>0.82</v>
      </c>
      <c r="J30" s="9">
        <v>1.2</v>
      </c>
      <c r="K30" s="7">
        <v>1.01</v>
      </c>
      <c r="L30" s="7">
        <v>1.19</v>
      </c>
      <c r="M30" s="7">
        <v>0.98</v>
      </c>
    </row>
    <row r="31" spans="2:13" ht="21" x14ac:dyDescent="0.35">
      <c r="B31" s="10" t="s">
        <v>44</v>
      </c>
      <c r="D31" s="1"/>
      <c r="E31" s="1"/>
      <c r="F31" s="1"/>
    </row>
    <row r="32" spans="2:13" ht="21" x14ac:dyDescent="0.35">
      <c r="B32" s="10" t="s">
        <v>45</v>
      </c>
      <c r="D32" s="1"/>
      <c r="E32" s="1"/>
      <c r="F32" s="1"/>
    </row>
    <row r="33" spans="2:13" ht="21" x14ac:dyDescent="0.35">
      <c r="B33" s="10" t="s">
        <v>46</v>
      </c>
      <c r="D33" s="1"/>
      <c r="E33" s="1"/>
      <c r="F33" s="1"/>
    </row>
    <row r="34" spans="2:13" ht="21" hidden="1" x14ac:dyDescent="0.35">
      <c r="B34" s="10"/>
      <c r="D34" s="1">
        <v>736</v>
      </c>
      <c r="E34" s="1">
        <v>1175</v>
      </c>
      <c r="F34" s="1">
        <v>711</v>
      </c>
      <c r="G34" s="1">
        <v>1127</v>
      </c>
      <c r="H34" s="1">
        <v>1042</v>
      </c>
      <c r="I34" s="1">
        <v>732</v>
      </c>
      <c r="J34" s="1">
        <v>941</v>
      </c>
      <c r="K34" s="1">
        <v>767</v>
      </c>
      <c r="L34" s="1">
        <v>643</v>
      </c>
      <c r="M34" s="1">
        <v>940</v>
      </c>
    </row>
    <row r="35" spans="2:13" ht="21" x14ac:dyDescent="0.35">
      <c r="B35" s="1" t="s">
        <v>0</v>
      </c>
      <c r="C35" s="1"/>
      <c r="D35" s="1"/>
      <c r="E35" s="20" t="s">
        <v>18</v>
      </c>
      <c r="F35" s="20"/>
    </row>
    <row r="36" spans="2:13" ht="21" hidden="1" x14ac:dyDescent="0.35">
      <c r="B36" s="1"/>
      <c r="C36" s="1"/>
      <c r="D36" s="14" t="s">
        <v>31</v>
      </c>
      <c r="E36" s="15" t="s">
        <v>32</v>
      </c>
      <c r="F36" s="15" t="s">
        <v>33</v>
      </c>
      <c r="G36" s="14" t="s">
        <v>38</v>
      </c>
      <c r="H36" s="14" t="s">
        <v>40</v>
      </c>
      <c r="I36" t="s">
        <v>36</v>
      </c>
      <c r="J36" t="s">
        <v>37</v>
      </c>
      <c r="K36" t="s">
        <v>39</v>
      </c>
      <c r="L36" t="s">
        <v>35</v>
      </c>
      <c r="M36" t="s">
        <v>34</v>
      </c>
    </row>
    <row r="37" spans="2:13" ht="21" x14ac:dyDescent="0.35">
      <c r="B37" s="1"/>
      <c r="C37" s="1"/>
      <c r="D37" s="1"/>
      <c r="E37" s="1"/>
      <c r="F37" s="1"/>
    </row>
    <row r="38" spans="2:13" ht="21" x14ac:dyDescent="0.35">
      <c r="B38" s="2"/>
      <c r="C38" s="2"/>
      <c r="D38" s="19">
        <v>1</v>
      </c>
      <c r="E38" s="19">
        <v>2</v>
      </c>
      <c r="F38" s="19">
        <v>3</v>
      </c>
      <c r="G38" s="19">
        <v>4</v>
      </c>
      <c r="H38" s="19">
        <v>5</v>
      </c>
      <c r="I38" s="19">
        <v>6</v>
      </c>
      <c r="J38" s="19">
        <v>7</v>
      </c>
      <c r="K38" s="19" t="s">
        <v>49</v>
      </c>
      <c r="L38" s="19">
        <v>9</v>
      </c>
      <c r="M38" s="19" t="s">
        <v>47</v>
      </c>
    </row>
    <row r="39" spans="2:13" ht="21" x14ac:dyDescent="0.35">
      <c r="B39" s="7" t="s">
        <v>9</v>
      </c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</row>
    <row r="40" spans="2:13" ht="21" x14ac:dyDescent="0.35">
      <c r="B40" s="2" t="s">
        <v>2</v>
      </c>
      <c r="C40" s="2" t="s">
        <v>25</v>
      </c>
      <c r="D40" s="2">
        <v>1461</v>
      </c>
      <c r="E40" s="4">
        <v>1438</v>
      </c>
      <c r="F40" s="4">
        <v>1469</v>
      </c>
      <c r="G40" s="4">
        <v>1268</v>
      </c>
      <c r="H40" s="4">
        <v>1424</v>
      </c>
      <c r="I40" s="4">
        <v>1355</v>
      </c>
      <c r="J40" s="4">
        <v>1371</v>
      </c>
      <c r="K40" s="4">
        <v>1783</v>
      </c>
      <c r="L40" s="4">
        <v>1861</v>
      </c>
      <c r="M40" s="4">
        <v>1725</v>
      </c>
    </row>
    <row r="41" spans="2:13" ht="21" x14ac:dyDescent="0.35">
      <c r="B41" s="2" t="s">
        <v>3</v>
      </c>
      <c r="C41" s="2" t="str">
        <f>C40</f>
        <v>kr. pr. ha</v>
      </c>
      <c r="D41" s="2">
        <v>741</v>
      </c>
      <c r="E41" s="4">
        <v>635</v>
      </c>
      <c r="F41" s="4">
        <v>954</v>
      </c>
      <c r="G41" s="4">
        <v>723</v>
      </c>
      <c r="H41" s="4">
        <v>709</v>
      </c>
      <c r="I41" s="4">
        <v>550</v>
      </c>
      <c r="J41" s="4">
        <v>690</v>
      </c>
      <c r="K41" s="4">
        <v>397</v>
      </c>
      <c r="L41" s="4">
        <v>445</v>
      </c>
      <c r="M41" s="4">
        <v>880</v>
      </c>
    </row>
    <row r="42" spans="2:13" ht="21" x14ac:dyDescent="0.35">
      <c r="B42" s="2" t="s">
        <v>4</v>
      </c>
      <c r="C42" s="2" t="str">
        <f t="shared" ref="C42:C44" si="7">C41</f>
        <v>kr. pr. ha</v>
      </c>
      <c r="D42" s="2">
        <v>506</v>
      </c>
      <c r="E42" s="4">
        <v>485</v>
      </c>
      <c r="F42" s="4">
        <v>980</v>
      </c>
      <c r="G42" s="4">
        <v>490</v>
      </c>
      <c r="H42" s="4">
        <v>670</v>
      </c>
      <c r="I42" s="4">
        <v>467</v>
      </c>
      <c r="J42" s="4">
        <v>660</v>
      </c>
      <c r="K42" s="4">
        <v>0</v>
      </c>
      <c r="L42" s="4">
        <v>551</v>
      </c>
      <c r="M42" s="4">
        <v>910</v>
      </c>
    </row>
    <row r="43" spans="2:13" ht="21" x14ac:dyDescent="0.35">
      <c r="B43" s="2" t="s">
        <v>5</v>
      </c>
      <c r="C43" s="2" t="str">
        <f t="shared" si="7"/>
        <v>kr. pr. ha</v>
      </c>
      <c r="D43" s="2">
        <v>298</v>
      </c>
      <c r="E43" s="4">
        <v>218</v>
      </c>
      <c r="F43" s="4">
        <v>195</v>
      </c>
      <c r="G43" s="4">
        <v>328</v>
      </c>
      <c r="H43" s="4">
        <v>207</v>
      </c>
      <c r="I43" s="4">
        <v>520</v>
      </c>
      <c r="J43" s="4">
        <v>245</v>
      </c>
      <c r="K43" s="4">
        <v>262</v>
      </c>
      <c r="L43" s="4">
        <v>244</v>
      </c>
      <c r="M43" s="4">
        <v>145</v>
      </c>
    </row>
    <row r="44" spans="2:13" ht="21" x14ac:dyDescent="0.35">
      <c r="B44" s="7" t="s">
        <v>6</v>
      </c>
      <c r="C44" s="7" t="str">
        <f t="shared" si="7"/>
        <v>kr. pr. ha</v>
      </c>
      <c r="D44" s="7">
        <f>SUM(D40:D43)</f>
        <v>3006</v>
      </c>
      <c r="E44" s="8">
        <f t="shared" ref="E44:M44" si="8">SUM(E40:E43)</f>
        <v>2776</v>
      </c>
      <c r="F44" s="8">
        <f t="shared" si="8"/>
        <v>3598</v>
      </c>
      <c r="G44" s="8">
        <f t="shared" si="8"/>
        <v>2809</v>
      </c>
      <c r="H44" s="8">
        <f t="shared" si="8"/>
        <v>3010</v>
      </c>
      <c r="I44" s="8">
        <f t="shared" si="8"/>
        <v>2892</v>
      </c>
      <c r="J44" s="8">
        <f t="shared" si="8"/>
        <v>2966</v>
      </c>
      <c r="K44" s="8">
        <f t="shared" si="8"/>
        <v>2442</v>
      </c>
      <c r="L44" s="8">
        <f t="shared" si="8"/>
        <v>3101</v>
      </c>
      <c r="M44" s="8">
        <f t="shared" si="8"/>
        <v>3660</v>
      </c>
    </row>
    <row r="45" spans="2:13" ht="21" x14ac:dyDescent="0.35">
      <c r="B45" s="2" t="s">
        <v>7</v>
      </c>
      <c r="C45" s="2" t="s">
        <v>15</v>
      </c>
      <c r="D45" s="2">
        <v>48.6</v>
      </c>
      <c r="E45" s="4">
        <v>35.6</v>
      </c>
      <c r="F45" s="4">
        <v>22.3</v>
      </c>
      <c r="G45" s="4">
        <v>49.5</v>
      </c>
      <c r="H45" s="4">
        <v>28.7</v>
      </c>
      <c r="I45" s="4">
        <v>43.6</v>
      </c>
      <c r="J45" s="4">
        <v>59.8</v>
      </c>
      <c r="K45" s="4">
        <v>15.4</v>
      </c>
      <c r="L45" s="4">
        <v>90.9</v>
      </c>
      <c r="M45" s="4">
        <v>273</v>
      </c>
    </row>
    <row r="46" spans="2:13" ht="21" x14ac:dyDescent="0.35">
      <c r="B46" s="2" t="s">
        <v>8</v>
      </c>
      <c r="C46" s="2" t="s">
        <v>28</v>
      </c>
      <c r="D46" s="2">
        <v>0.7</v>
      </c>
      <c r="E46" s="6">
        <v>2.1</v>
      </c>
      <c r="F46" s="6">
        <v>0.7</v>
      </c>
      <c r="G46" s="6">
        <v>2.9</v>
      </c>
      <c r="H46" s="6">
        <v>2.7</v>
      </c>
      <c r="I46" s="6">
        <v>3.9</v>
      </c>
      <c r="J46" s="6">
        <v>2.8</v>
      </c>
      <c r="K46" s="6">
        <v>7.2</v>
      </c>
      <c r="L46" s="6">
        <v>1.8</v>
      </c>
      <c r="M46" s="6">
        <v>6.9</v>
      </c>
    </row>
    <row r="47" spans="2:13" ht="21" x14ac:dyDescent="0.3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</row>
    <row r="48" spans="2:13" ht="21" x14ac:dyDescent="0.35">
      <c r="B48" s="7" t="s">
        <v>29</v>
      </c>
      <c r="C48" s="2"/>
      <c r="D48" s="2"/>
      <c r="E48" s="4"/>
      <c r="F48" s="4"/>
      <c r="G48" s="4"/>
      <c r="H48" s="5"/>
      <c r="I48" s="5"/>
      <c r="J48" s="4"/>
      <c r="K48" s="4"/>
      <c r="L48" s="4"/>
      <c r="M48" s="4"/>
    </row>
    <row r="49" spans="2:13" ht="21" x14ac:dyDescent="0.35">
      <c r="B49" s="2" t="s">
        <v>20</v>
      </c>
      <c r="C49" s="2" t="s">
        <v>26</v>
      </c>
      <c r="D49" s="4">
        <v>391</v>
      </c>
      <c r="E49" s="4">
        <v>1051</v>
      </c>
      <c r="F49" s="4">
        <v>886</v>
      </c>
      <c r="G49" s="4">
        <v>1164</v>
      </c>
      <c r="H49" s="4">
        <v>1212</v>
      </c>
      <c r="I49" s="4">
        <v>645</v>
      </c>
      <c r="J49" s="4">
        <v>820</v>
      </c>
      <c r="K49" s="4">
        <v>1565</v>
      </c>
      <c r="L49" s="4">
        <v>629</v>
      </c>
      <c r="M49" s="4">
        <v>592</v>
      </c>
    </row>
    <row r="50" spans="2:13" ht="21" x14ac:dyDescent="0.35">
      <c r="B50" s="2" t="s">
        <v>10</v>
      </c>
      <c r="C50" s="2" t="str">
        <f>C49</f>
        <v xml:space="preserve">kr. pr. ha </v>
      </c>
      <c r="D50" s="4">
        <v>390</v>
      </c>
      <c r="E50" s="4">
        <v>398</v>
      </c>
      <c r="F50" s="4">
        <v>391</v>
      </c>
      <c r="G50" s="4">
        <v>394</v>
      </c>
      <c r="H50" s="4">
        <v>414</v>
      </c>
      <c r="I50" s="4">
        <v>365</v>
      </c>
      <c r="J50" s="4">
        <v>380</v>
      </c>
      <c r="K50" s="4">
        <v>400</v>
      </c>
      <c r="L50" s="4">
        <v>450</v>
      </c>
      <c r="M50" s="4">
        <v>251</v>
      </c>
    </row>
    <row r="51" spans="2:13" ht="21" x14ac:dyDescent="0.35">
      <c r="B51" s="2" t="s">
        <v>11</v>
      </c>
      <c r="C51" s="2" t="str">
        <f t="shared" ref="C51:C55" si="9">C50</f>
        <v xml:space="preserve">kr. pr. ha </v>
      </c>
      <c r="D51" s="4">
        <v>1212</v>
      </c>
      <c r="E51" s="4">
        <v>1279</v>
      </c>
      <c r="F51" s="4">
        <v>891</v>
      </c>
      <c r="G51" s="4">
        <v>1000</v>
      </c>
      <c r="H51" s="4">
        <v>1317</v>
      </c>
      <c r="I51" s="4">
        <v>881</v>
      </c>
      <c r="J51" s="4">
        <v>1383</v>
      </c>
      <c r="K51" s="4">
        <v>797</v>
      </c>
      <c r="L51" s="4">
        <v>874</v>
      </c>
      <c r="M51" s="4">
        <v>1501</v>
      </c>
    </row>
    <row r="52" spans="2:13" ht="21" x14ac:dyDescent="0.35">
      <c r="B52" s="2" t="s">
        <v>12</v>
      </c>
      <c r="C52" s="2" t="str">
        <f t="shared" si="9"/>
        <v xml:space="preserve">kr. pr. ha </v>
      </c>
      <c r="D52" s="4">
        <v>298</v>
      </c>
      <c r="E52" s="4">
        <v>247</v>
      </c>
      <c r="F52" s="4">
        <v>602</v>
      </c>
      <c r="G52" s="4">
        <v>254</v>
      </c>
      <c r="H52" s="4">
        <v>165</v>
      </c>
      <c r="I52" s="4">
        <v>351</v>
      </c>
      <c r="J52" s="4">
        <v>111</v>
      </c>
      <c r="K52" s="4">
        <v>0</v>
      </c>
      <c r="L52" s="4">
        <v>244</v>
      </c>
      <c r="M52" s="4">
        <v>257</v>
      </c>
    </row>
    <row r="53" spans="2:13" ht="21" x14ac:dyDescent="0.35">
      <c r="B53" s="2" t="s">
        <v>30</v>
      </c>
      <c r="C53" s="2" t="str">
        <f t="shared" si="9"/>
        <v xml:space="preserve">kr. pr. ha </v>
      </c>
      <c r="D53" s="4">
        <v>272</v>
      </c>
      <c r="E53" s="4">
        <v>84</v>
      </c>
      <c r="F53" s="4">
        <v>308</v>
      </c>
      <c r="G53" s="4">
        <v>248</v>
      </c>
      <c r="H53" s="4">
        <v>328</v>
      </c>
      <c r="I53" s="4">
        <v>332</v>
      </c>
      <c r="J53" s="4">
        <v>0</v>
      </c>
      <c r="K53" s="4">
        <v>1411</v>
      </c>
      <c r="L53" s="4">
        <v>283</v>
      </c>
      <c r="M53" s="4">
        <v>211</v>
      </c>
    </row>
    <row r="54" spans="2:13" ht="21" x14ac:dyDescent="0.35">
      <c r="B54" s="2" t="s">
        <v>16</v>
      </c>
      <c r="C54" s="2" t="str">
        <f t="shared" si="9"/>
        <v xml:space="preserve">kr. pr. ha </v>
      </c>
      <c r="D54" s="4">
        <v>775</v>
      </c>
      <c r="E54" s="4">
        <v>454</v>
      </c>
      <c r="F54" s="4">
        <v>0</v>
      </c>
      <c r="G54" s="4">
        <v>357</v>
      </c>
      <c r="H54" s="4"/>
      <c r="I54" s="4">
        <v>499</v>
      </c>
      <c r="J54" s="4">
        <v>499</v>
      </c>
      <c r="K54" s="4">
        <v>877</v>
      </c>
      <c r="L54" s="4">
        <v>0</v>
      </c>
      <c r="M54" s="4">
        <v>236</v>
      </c>
    </row>
    <row r="55" spans="2:13" ht="21" x14ac:dyDescent="0.35">
      <c r="B55" s="2" t="s">
        <v>13</v>
      </c>
      <c r="C55" s="2" t="str">
        <f t="shared" si="9"/>
        <v xml:space="preserve">kr. pr. ha </v>
      </c>
      <c r="D55" s="4">
        <v>1940</v>
      </c>
      <c r="E55" s="4">
        <v>1518</v>
      </c>
      <c r="F55" s="4">
        <v>1788</v>
      </c>
      <c r="G55" s="4">
        <v>1535</v>
      </c>
      <c r="H55" s="4">
        <v>1544</v>
      </c>
      <c r="I55" s="4">
        <v>1994</v>
      </c>
      <c r="J55" s="4">
        <v>1471</v>
      </c>
      <c r="K55" s="4">
        <v>1696</v>
      </c>
      <c r="L55" s="4">
        <v>1943</v>
      </c>
      <c r="M55" s="4">
        <v>1822</v>
      </c>
    </row>
    <row r="56" spans="2:13" ht="21" x14ac:dyDescent="0.35">
      <c r="B56" s="2" t="s">
        <v>14</v>
      </c>
      <c r="C56" s="2" t="str">
        <f>C55</f>
        <v xml:space="preserve">kr. pr. ha </v>
      </c>
      <c r="D56" s="4">
        <v>18</v>
      </c>
      <c r="E56" s="4">
        <v>300</v>
      </c>
      <c r="F56" s="4">
        <v>37</v>
      </c>
      <c r="G56" s="4">
        <v>32</v>
      </c>
      <c r="H56" s="4">
        <v>731</v>
      </c>
      <c r="I56" s="4">
        <v>28</v>
      </c>
      <c r="J56" s="4">
        <v>238</v>
      </c>
      <c r="K56" s="4">
        <f>238+586</f>
        <v>824</v>
      </c>
      <c r="L56" s="4">
        <v>26</v>
      </c>
      <c r="M56" s="4">
        <v>211</v>
      </c>
    </row>
    <row r="57" spans="2:13" ht="21" x14ac:dyDescent="0.35">
      <c r="B57" s="11" t="s">
        <v>27</v>
      </c>
      <c r="C57" s="11" t="str">
        <f>C56</f>
        <v xml:space="preserve">kr. pr. ha </v>
      </c>
      <c r="D57" s="12">
        <f t="shared" ref="D57:M57" si="10">SUM(D49:D56)</f>
        <v>5296</v>
      </c>
      <c r="E57" s="12">
        <f t="shared" si="10"/>
        <v>5331</v>
      </c>
      <c r="F57" s="12">
        <f t="shared" si="10"/>
        <v>4903</v>
      </c>
      <c r="G57" s="12">
        <f t="shared" si="10"/>
        <v>4984</v>
      </c>
      <c r="H57" s="12">
        <f t="shared" si="10"/>
        <v>5711</v>
      </c>
      <c r="I57" s="12">
        <f t="shared" si="10"/>
        <v>5095</v>
      </c>
      <c r="J57" s="12">
        <f t="shared" si="10"/>
        <v>4902</v>
      </c>
      <c r="K57" s="12">
        <f t="shared" si="10"/>
        <v>7570</v>
      </c>
      <c r="L57" s="12">
        <f t="shared" si="10"/>
        <v>4449</v>
      </c>
      <c r="M57" s="12">
        <f t="shared" si="10"/>
        <v>5081</v>
      </c>
    </row>
    <row r="58" spans="2:13" ht="21" x14ac:dyDescent="0.35">
      <c r="B58" s="2" t="s">
        <v>29</v>
      </c>
      <c r="C58" s="2" t="s">
        <v>24</v>
      </c>
      <c r="D58" s="13">
        <f>D57/D60</f>
        <v>0.46627927452016199</v>
      </c>
      <c r="E58" s="13">
        <f t="shared" ref="E58:M58" si="11">E57/E60</f>
        <v>0.55693689928959467</v>
      </c>
      <c r="F58" s="13">
        <f t="shared" si="11"/>
        <v>0.54508060033351857</v>
      </c>
      <c r="G58" s="13">
        <f t="shared" si="11"/>
        <v>0.62409216128224387</v>
      </c>
      <c r="H58" s="13">
        <f t="shared" si="11"/>
        <v>0.57110000000000005</v>
      </c>
      <c r="I58" s="13">
        <f t="shared" si="11"/>
        <v>0.47175925925925927</v>
      </c>
      <c r="J58" s="13">
        <f t="shared" si="11"/>
        <v>0.38904761904761903</v>
      </c>
      <c r="K58" s="13">
        <f t="shared" si="11"/>
        <v>0.73695482866043616</v>
      </c>
      <c r="L58" s="13">
        <f t="shared" si="11"/>
        <v>0.48548668703622871</v>
      </c>
      <c r="M58" s="13">
        <f t="shared" si="11"/>
        <v>0.39084615384615384</v>
      </c>
    </row>
    <row r="59" spans="2:13" ht="21" x14ac:dyDescent="0.35">
      <c r="B59" s="2" t="s">
        <v>21</v>
      </c>
      <c r="C59" s="2" t="str">
        <f>C57</f>
        <v xml:space="preserve">kr. pr. ha </v>
      </c>
      <c r="D59" s="4">
        <v>0</v>
      </c>
      <c r="E59" s="4">
        <v>1000</v>
      </c>
      <c r="F59" s="4">
        <v>400</v>
      </c>
      <c r="G59" s="4">
        <v>1400</v>
      </c>
      <c r="H59" s="4">
        <v>0</v>
      </c>
      <c r="I59" s="4">
        <v>1800</v>
      </c>
      <c r="J59" s="4">
        <v>2175</v>
      </c>
      <c r="K59" s="4">
        <v>1225</v>
      </c>
      <c r="L59" s="4">
        <v>0</v>
      </c>
      <c r="M59" s="4">
        <v>800</v>
      </c>
    </row>
    <row r="60" spans="2:13" ht="21" x14ac:dyDescent="0.35">
      <c r="B60" s="7" t="s">
        <v>19</v>
      </c>
      <c r="C60" s="7" t="s">
        <v>22</v>
      </c>
      <c r="D60" s="8">
        <v>11358</v>
      </c>
      <c r="E60" s="8">
        <v>9572</v>
      </c>
      <c r="F60" s="8">
        <v>8995</v>
      </c>
      <c r="G60" s="8">
        <v>7986</v>
      </c>
      <c r="H60" s="8">
        <v>10000</v>
      </c>
      <c r="I60" s="8">
        <v>10800</v>
      </c>
      <c r="J60" s="8">
        <v>12600</v>
      </c>
      <c r="K60" s="8">
        <v>10272</v>
      </c>
      <c r="L60" s="8">
        <v>9164</v>
      </c>
      <c r="M60" s="8">
        <v>13000</v>
      </c>
    </row>
    <row r="61" spans="2:13" ht="21" x14ac:dyDescent="0.35">
      <c r="B61" s="7" t="s">
        <v>23</v>
      </c>
      <c r="C61" s="7" t="s">
        <v>24</v>
      </c>
      <c r="D61" s="9">
        <v>0.73</v>
      </c>
      <c r="E61" s="9">
        <v>0.96</v>
      </c>
      <c r="F61" s="9">
        <v>0.99</v>
      </c>
      <c r="G61" s="9">
        <v>1.1499999999999999</v>
      </c>
      <c r="H61" s="9">
        <v>1.07</v>
      </c>
      <c r="I61" s="9">
        <v>0.91</v>
      </c>
      <c r="J61" s="9">
        <v>0.8</v>
      </c>
      <c r="K61" s="9">
        <v>1.0900000000000001</v>
      </c>
      <c r="L61" s="9">
        <v>0.82</v>
      </c>
      <c r="M61" s="9">
        <v>0.73</v>
      </c>
    </row>
    <row r="62" spans="2:13" x14ac:dyDescent="0.25">
      <c r="B62" s="10" t="s">
        <v>45</v>
      </c>
    </row>
    <row r="63" spans="2:13" x14ac:dyDescent="0.25">
      <c r="B63" s="10" t="s">
        <v>46</v>
      </c>
    </row>
  </sheetData>
  <mergeCells count="4">
    <mergeCell ref="E35:F35"/>
    <mergeCell ref="E2:F2"/>
    <mergeCell ref="B47:M47"/>
    <mergeCell ref="B14:M14"/>
  </mergeCells>
  <pageMargins left="0.7" right="0.7" top="0.75" bottom="0.75" header="0.3" footer="0.3"/>
  <pageSetup paperSize="9" scale="6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303E7-B355-4A7E-8929-E58A487A55F4}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TaksonomiTaxHTField0 xmlns="3f8883b8-a613-49b8-9e7a-815b7776ebd6">
      <Terms xmlns="http://schemas.microsoft.com/office/infopath/2007/PartnerControls"/>
    </TaksonomiTaxHTField0>
    <FinanceYear xmlns="3f8883b8-a613-49b8-9e7a-815b7776ebd6" xsi:nil="true"/>
    <Ansvarligafdeling xmlns="3f8883b8-a613-49b8-9e7a-815b7776ebd6">52</Ansvarligafdeling>
    <NetSkabelonValue xmlns="3f8883b8-a613-49b8-9e7a-815b7776ebd6" xsi:nil="true"/>
    <HitCount xmlns="3f8883b8-a613-49b8-9e7a-815b7776ebd6">0</HitCount>
    <WebInfoMultiSelect xmlns="3f8883b8-a613-49b8-9e7a-815b7776ebd6" xsi:nil="true"/>
    <GammelURL xmlns="3f8883b8-a613-49b8-9e7a-815b7776ebd6" xsi:nil="true"/>
    <PublishingRollupImage xmlns="http://schemas.microsoft.com/sharepoint/v3" xsi:nil="true"/>
    <Revisionsdato xmlns="5aa14257-579e-4a1f-bbbb-3c8dd7393476">2020-11-27T13:19:00+00:00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Rettighedsgruppe xmlns="3f8883b8-a613-49b8-9e7a-815b7776ebd6">1</Rettighedsgruppe>
    <Afsender xmlns="3f8883b8-a613-49b8-9e7a-815b7776ebd6">2</Afsender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IsHiddenFromRollup xmlns="3f8883b8-a613-49b8-9e7a-815b7776ebd6">0</IsHiddenFromRollup>
    <DynamicPublishingContent7 xmlns="http://schemas.microsoft.com/sharepoint/v3" xsi:nil="true"/>
    <DynamicPublishingContent6 xmlns="http://schemas.microsoft.com/sharepoint/v3" xsi:nil="true"/>
    <Bekraeftelsesdato xmlns="5aa14257-579e-4a1f-bbbb-3c8dd7393476">2020-11-27T13:19:00+00:00</Bekraeftelsesdato>
    <DynamicPublishingContent1 xmlns="http://schemas.microsoft.com/sharepoint/v3" xsi:nil="true"/>
    <Projekter xmlns="3f8883b8-a613-49b8-9e7a-815b7776ebd6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2020-11-26T23:00:00+00:00</ArticleStartDate>
    <Listekode xmlns="5aa14257-579e-4a1f-bbbb-3c8dd7393476" xsi:nil="true"/>
    <Arkiveringsdato xmlns="3f8883b8-a613-49b8-9e7a-815b7776ebd6">2099-12-31T23:00:00+00:00</Arkiveringsdato>
    <HideInRollups xmlns="3f8883b8-a613-49b8-9e7a-815b7776ebd6">false</HideInRollups>
    <DynamicPublishingContent0 xmlns="http://schemas.microsoft.com/sharepoint/v3" xsi:nil="true"/>
    <PermalinkID xmlns="3f8883b8-a613-49b8-9e7a-815b7776ebd6">2e3af68d-3715-43d5-a904-842ba4a49482</PermalinkID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idp|lcmih@prod.dli</DisplayName>
        <AccountId>15863</AccountId>
        <AccountType/>
      </UserInfo>
    </Forfattere>
    <DynamicPublishingContent3 xmlns="http://schemas.microsoft.com/sharepoint/v3" xsi:nil="true"/>
    <Sorteringsorden xmlns="5aa14257-579e-4a1f-bbbb-3c8dd7393476" xsi:nil="true"/>
    <EnclosureFor xmlns="3f8883b8-a613-49b8-9e7a-815b7776ebd6">
      <Url xsi:nil="true"/>
      <Description xsi:nil="true"/>
    </EnclosureFor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3f8883b8-a613-49b8-9e7a-815b7776ebd6">true</Ingen_x0020_besked_x0020_ved_x0020_arkivering>
    <Bevillingsgivere xmlns="3f8883b8-a613-49b8-9e7a-815b7776ebd6" xsi:nil="true"/>
    <WebInfoLawCodes xmlns="3f8883b8-a613-49b8-9e7a-815b7776ebd6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rojectID xmlns="3f8883b8-a613-49b8-9e7a-815b7776ebd6">X1222X</ProjectID>
    <PublishingStartDate xmlns="http://schemas.microsoft.com/sharepoint/v3" xsi:nil="true"/>
    <WebInfoSubjects xmlns="3f8883b8-a613-49b8-9e7a-815b7776ebd6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Afrapportering xmlns="3f8883b8-a613-49b8-9e7a-815b7776ebd6">1222;#Benchmarking som grundlag for nye indsatsområder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Regneark med FMS analyseresultater til eksempler på vurdering af udlicitering af grovfoderproduktionen.
</Comments>
    <Nummer xmlns="5aa14257-579e-4a1f-bbbb-3c8dd7393476" xsi:nil="true"/>
    <_dlc_DocId xmlns="303eeafb-7dff-46db-9396-e9c651f530ea">LBINFO-340003824-219</_dlc_DocId>
    <_dlc_DocIdUrl xmlns="303eeafb-7dff-46db-9396-e9c651f530ea">
      <Url>https://sp.landbrugsinfo.dk/Afrapportering/business/2020/_layouts/DocIdRedir.aspx?ID=LBINFO-340003824-219</Url>
      <Description>LBINFO-340003824-219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Artikelside" ma:contentTypeID="0x010100C568DB52D9D0A14D9B2FDCC96666E9F2007948130EC3DB064584E219954237AF3900242457EFB8B24247815D688C526CD44D00C26A9DBCB02B5C4DA1F017B836C045C00060750ADE2E6249BABB5C6118FC133DE800B6E1A9893ABA4670B08C14B9C53A30D300AB62BD6ABF021C48BE75042815F39722" ma:contentTypeVersion="102" ma:contentTypeDescription="Den primære contenttype der anvendes på Landbrugsinfo" ma:contentTypeScope="" ma:versionID="1c0ff23ae624b1129389577fa7b5422e">
  <xsd:schema xmlns:xsd="http://www.w3.org/2001/XMLSchema" xmlns:xs="http://www.w3.org/2001/XMLSchema" xmlns:p="http://schemas.microsoft.com/office/2006/metadata/properties" xmlns:ns1="http://schemas.microsoft.com/sharepoint/v3" xmlns:ns2="3f8883b8-a613-49b8-9e7a-815b7776ebd6" xmlns:ns3="5aa14257-579e-4a1f-bbbb-3c8dd7393476" xmlns:ns4="303eeafb-7dff-46db-9396-e9c651f530ea" targetNamespace="http://schemas.microsoft.com/office/2006/metadata/properties" ma:root="true" ma:fieldsID="7c556901e72bf1944cd2379123621c08" ns1:_="" ns2:_="" ns3:_="" ns4:_="">
    <xsd:import namespace="http://schemas.microsoft.com/sharepoint/v3"/>
    <xsd:import namespace="3f8883b8-a613-49b8-9e7a-815b7776ebd6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83b8-a613-49b8-9e7a-815b7776ebd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{303eeafb-7dff-46db-9396-e9c651f530ea}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{303eeafb-7dff-46db-9396-e9c651f530ea}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{303eeafb-7dff-46db-9396-e9c651f530ea}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{303eeafb-7dff-46db-9396-e9c651f530ea}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63D25B45-7528-4EA1-BADB-8C8948E8A479}"/>
</file>

<file path=customXml/itemProps2.xml><?xml version="1.0" encoding="utf-8"?>
<ds:datastoreItem xmlns:ds="http://schemas.openxmlformats.org/officeDocument/2006/customXml" ds:itemID="{AE99C65C-73A0-4B1C-85D9-149F5DCF99B3}"/>
</file>

<file path=customXml/itemProps3.xml><?xml version="1.0" encoding="utf-8"?>
<ds:datastoreItem xmlns:ds="http://schemas.openxmlformats.org/officeDocument/2006/customXml" ds:itemID="{328C62BD-9D43-4790-8EBC-92CB1779E3BC}"/>
</file>

<file path=customXml/itemProps4.xml><?xml version="1.0" encoding="utf-8"?>
<ds:datastoreItem xmlns:ds="http://schemas.openxmlformats.org/officeDocument/2006/customXml" ds:itemID="{3EB45FC0-DAB8-4E6F-88D1-1589E095E1D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Overblik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2 Regneark med FMS analyseresultater</dc:title>
  <dc:creator>Peter Hvid Laursen</dc:creator>
  <cp:lastModifiedBy>Birthe Stougaard Schøtt</cp:lastModifiedBy>
  <dcterms:created xsi:type="dcterms:W3CDTF">2020-09-18T07:48:02Z</dcterms:created>
  <dcterms:modified xsi:type="dcterms:W3CDTF">2020-11-27T13:23:40Z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0x010100C568DB52D9D0A14D9B2FDCC96666E9F2007948130EC3DB064584E219954237AF3900242457EFB8B24247815D688C526CD44D00C26A9DBCB02B5C4DA1F017B836C045C00060750ADE2E6249BABB5C6118FC133DE800B6E1A9893ABA4670B08C14B9C53A30D300AB62BD6ABF021C48BE75042815F39722</vt:lpwstr>
  </property>
  <property fmtid="{D5CDD505-2E9C-101B-9397-08002B2CF9AE}" pid="3" name="_dlc_DocIdItemGuid">
    <vt:lpwstr>4610f7d5-9ea6-43e7-868b-3004eba1d7b6</vt:lpwstr>
  </property>
  <property fmtid="{D5CDD505-2E9C-101B-9397-08002B2CF9AE}" pid="4" name="Taksonomi">
    <vt:lpwstr/>
  </property>
</Properties>
</file>